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940" windowHeight="10680" activeTab="1"/>
  </bookViews>
  <sheets>
    <sheet name="ШАБЛОН" sheetId="1" r:id="rId1"/>
    <sheet name="январь" sheetId="4" r:id="rId2"/>
    <sheet name="февраль" sheetId="18" r:id="rId3"/>
    <sheet name="март" sheetId="19" r:id="rId4"/>
    <sheet name="апрель" sheetId="20" r:id="rId5"/>
    <sheet name="май" sheetId="21" r:id="rId6"/>
  </sheets>
  <calcPr calcId="162913"/>
</workbook>
</file>

<file path=xl/calcChain.xml><?xml version="1.0" encoding="utf-8"?>
<calcChain xmlns="http://schemas.openxmlformats.org/spreadsheetml/2006/main">
  <c r="AU33" i="21" l="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I4" i="21"/>
  <c r="AH4" i="21"/>
  <c r="AG4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U31" i="20"/>
  <c r="AT31" i="20"/>
  <c r="AS31" i="20"/>
  <c r="AR31" i="20"/>
  <c r="AQ31" i="20"/>
  <c r="AP31" i="20"/>
  <c r="AO31" i="20"/>
  <c r="AN31" i="20"/>
  <c r="AM31" i="20"/>
  <c r="AL31" i="20"/>
  <c r="AK31" i="20"/>
  <c r="AJ31" i="20"/>
  <c r="AI31" i="20"/>
  <c r="AH31" i="20"/>
  <c r="AG31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I25" i="20"/>
  <c r="AH25" i="20"/>
  <c r="AG25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U22" i="20"/>
  <c r="AT22" i="20"/>
  <c r="AS2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U13" i="20"/>
  <c r="AT13" i="20"/>
  <c r="AS13" i="20"/>
  <c r="AR13" i="20"/>
  <c r="AQ13" i="20"/>
  <c r="AP13" i="20"/>
  <c r="AO13" i="20"/>
  <c r="AN13" i="20"/>
  <c r="AM13" i="20"/>
  <c r="AL13" i="20"/>
  <c r="AK13" i="20"/>
  <c r="AJ13" i="20"/>
  <c r="AI13" i="20"/>
  <c r="AH13" i="20"/>
  <c r="AG13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U6" i="20"/>
  <c r="AT6" i="20"/>
  <c r="AS6" i="20"/>
  <c r="AR6" i="20"/>
  <c r="AQ6" i="20"/>
  <c r="AP6" i="20"/>
  <c r="AO6" i="20"/>
  <c r="AN6" i="20"/>
  <c r="AM6" i="20"/>
  <c r="AL6" i="20"/>
  <c r="AK6" i="20"/>
  <c r="AJ6" i="20"/>
  <c r="AI6" i="20"/>
  <c r="AH6" i="20"/>
  <c r="AG6" i="20"/>
  <c r="AU5" i="20"/>
  <c r="AT5" i="20"/>
  <c r="AS5" i="20"/>
  <c r="AR5" i="20"/>
  <c r="AQ5" i="20"/>
  <c r="AP5" i="20"/>
  <c r="AO5" i="20"/>
  <c r="AN5" i="20"/>
  <c r="AM5" i="20"/>
  <c r="AL5" i="20"/>
  <c r="AK5" i="20"/>
  <c r="AJ5" i="20"/>
  <c r="AI5" i="20"/>
  <c r="AH5" i="20"/>
  <c r="AG5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U5" i="19"/>
  <c r="AT5" i="19"/>
  <c r="AS5" i="19"/>
  <c r="AR5" i="19"/>
  <c r="AQ5" i="19"/>
  <c r="AP5" i="19"/>
  <c r="AO5" i="19"/>
  <c r="AN5" i="19"/>
  <c r="AM5" i="19"/>
  <c r="AL5" i="19"/>
  <c r="AK5" i="19"/>
  <c r="AJ5" i="19"/>
  <c r="AI5" i="19"/>
  <c r="AH5" i="19"/>
  <c r="AG5" i="19"/>
  <c r="AU4" i="19"/>
  <c r="AT4" i="19"/>
  <c r="AS4" i="19"/>
  <c r="AR4" i="19"/>
  <c r="AQ4" i="19"/>
  <c r="AP4" i="19"/>
  <c r="AO4" i="19"/>
  <c r="AN4" i="19"/>
  <c r="AM4" i="19"/>
  <c r="AL4" i="19"/>
  <c r="AK4" i="19"/>
  <c r="AJ4" i="19"/>
  <c r="AI4" i="19"/>
  <c r="AH4" i="19"/>
  <c r="AG4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P20" i="4" l="1"/>
  <c r="AH20" i="4"/>
  <c r="AG11" i="4"/>
  <c r="AL22" i="4"/>
  <c r="AU31" i="4" l="1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O3" i="4"/>
  <c r="AP3" i="4"/>
  <c r="AQ3" i="4"/>
  <c r="AR3" i="4"/>
  <c r="AS3" i="4"/>
  <c r="AT3" i="4"/>
  <c r="AU3" i="4"/>
  <c r="AO4" i="4"/>
  <c r="AP4" i="4"/>
  <c r="AQ4" i="4"/>
  <c r="AR4" i="4"/>
  <c r="AS4" i="4"/>
  <c r="AT4" i="4"/>
  <c r="AU4" i="4"/>
  <c r="AO7" i="4"/>
  <c r="AP7" i="4"/>
  <c r="AQ7" i="4"/>
  <c r="AR7" i="4"/>
  <c r="AS7" i="4"/>
  <c r="AT7" i="4"/>
  <c r="AU7" i="4"/>
  <c r="AO8" i="4"/>
  <c r="AP8" i="4"/>
  <c r="AQ8" i="4"/>
  <c r="AR8" i="4"/>
  <c r="AS8" i="4"/>
  <c r="AT8" i="4"/>
  <c r="AU8" i="4"/>
  <c r="AO11" i="4"/>
  <c r="AP11" i="4"/>
  <c r="AQ11" i="4"/>
  <c r="AR11" i="4"/>
  <c r="AS11" i="4"/>
  <c r="AT11" i="4"/>
  <c r="AU11" i="4"/>
  <c r="AO14" i="4"/>
  <c r="AP14" i="4"/>
  <c r="AQ14" i="4"/>
  <c r="AR14" i="4"/>
  <c r="AS14" i="4"/>
  <c r="AT14" i="4"/>
  <c r="AU14" i="4"/>
  <c r="AO16" i="4"/>
  <c r="AP16" i="4"/>
  <c r="AQ16" i="4"/>
  <c r="AR16" i="4"/>
  <c r="AS16" i="4"/>
  <c r="AT16" i="4"/>
  <c r="AU16" i="4"/>
  <c r="AO17" i="4"/>
  <c r="AP17" i="4"/>
  <c r="AQ17" i="4"/>
  <c r="AR17" i="4"/>
  <c r="AS17" i="4"/>
  <c r="AT17" i="4"/>
  <c r="AU17" i="4"/>
  <c r="AO20" i="4"/>
  <c r="AQ20" i="4"/>
  <c r="AR20" i="4"/>
  <c r="AS20" i="4"/>
  <c r="AT20" i="4"/>
  <c r="AU20" i="4"/>
  <c r="AO21" i="4"/>
  <c r="AP21" i="4"/>
  <c r="AQ21" i="4"/>
  <c r="AR21" i="4"/>
  <c r="AS21" i="4"/>
  <c r="AT21" i="4"/>
  <c r="AU21" i="4"/>
  <c r="AO22" i="4"/>
  <c r="AP22" i="4"/>
  <c r="AQ22" i="4"/>
  <c r="AR22" i="4"/>
  <c r="AS22" i="4"/>
  <c r="AT22" i="4"/>
  <c r="AU22" i="4"/>
  <c r="AO25" i="4"/>
  <c r="AP25" i="4"/>
  <c r="AQ25" i="4"/>
  <c r="AR25" i="4"/>
  <c r="AS25" i="4"/>
  <c r="AT25" i="4"/>
  <c r="AU25" i="4"/>
  <c r="AO29" i="4"/>
  <c r="AP29" i="4"/>
  <c r="AQ29" i="4"/>
  <c r="AR29" i="4"/>
  <c r="AS29" i="4"/>
  <c r="AT29" i="4"/>
  <c r="AU29" i="4"/>
  <c r="AO32" i="4"/>
  <c r="AP32" i="4"/>
  <c r="AQ32" i="4"/>
  <c r="AR32" i="4"/>
  <c r="AS32" i="4"/>
  <c r="AT32" i="4"/>
  <c r="AU32" i="4"/>
  <c r="AO33" i="4"/>
  <c r="AP33" i="4"/>
  <c r="AQ33" i="4"/>
  <c r="AR33" i="4"/>
  <c r="AS33" i="4"/>
  <c r="AT33" i="4"/>
  <c r="AU33" i="4"/>
  <c r="AK3" i="4"/>
  <c r="AL3" i="4"/>
  <c r="AM3" i="4"/>
  <c r="AN3" i="4"/>
  <c r="AK4" i="4"/>
  <c r="AL4" i="4"/>
  <c r="AM4" i="4"/>
  <c r="AN4" i="4"/>
  <c r="AK7" i="4"/>
  <c r="AL7" i="4"/>
  <c r="AM7" i="4"/>
  <c r="AN7" i="4"/>
  <c r="AK8" i="4"/>
  <c r="AL8" i="4"/>
  <c r="AM8" i="4"/>
  <c r="AN8" i="4"/>
  <c r="AK11" i="4"/>
  <c r="AL11" i="4"/>
  <c r="AM11" i="4"/>
  <c r="AN11" i="4"/>
  <c r="AK14" i="4"/>
  <c r="AL14" i="4"/>
  <c r="AM14" i="4"/>
  <c r="AN14" i="4"/>
  <c r="AK16" i="4"/>
  <c r="AL16" i="4"/>
  <c r="AM16" i="4"/>
  <c r="AN16" i="4"/>
  <c r="AK17" i="4"/>
  <c r="AL17" i="4"/>
  <c r="AM17" i="4"/>
  <c r="AN17" i="4"/>
  <c r="AK20" i="4"/>
  <c r="AL20" i="4"/>
  <c r="AM20" i="4"/>
  <c r="AN20" i="4"/>
  <c r="AK21" i="4"/>
  <c r="AL21" i="4"/>
  <c r="AM21" i="4"/>
  <c r="AN21" i="4"/>
  <c r="AK22" i="4"/>
  <c r="AM22" i="4"/>
  <c r="AN22" i="4"/>
  <c r="AK25" i="4"/>
  <c r="AL25" i="4"/>
  <c r="AM25" i="4"/>
  <c r="AN25" i="4"/>
  <c r="AK29" i="4"/>
  <c r="AL29" i="4"/>
  <c r="AM29" i="4"/>
  <c r="AN29" i="4"/>
  <c r="AK32" i="4"/>
  <c r="AL32" i="4"/>
  <c r="AM32" i="4"/>
  <c r="AN32" i="4"/>
  <c r="AK33" i="4"/>
  <c r="AL33" i="4"/>
  <c r="AM33" i="4"/>
  <c r="AN33" i="4"/>
  <c r="AH3" i="4"/>
  <c r="AI3" i="4"/>
  <c r="AJ3" i="4"/>
  <c r="AH4" i="4"/>
  <c r="AI4" i="4"/>
  <c r="AJ4" i="4"/>
  <c r="AH7" i="4"/>
  <c r="AI7" i="4"/>
  <c r="AJ7" i="4"/>
  <c r="AH8" i="4"/>
  <c r="AI8" i="4"/>
  <c r="AJ8" i="4"/>
  <c r="AH11" i="4"/>
  <c r="AI11" i="4"/>
  <c r="AJ11" i="4"/>
  <c r="AH14" i="4"/>
  <c r="AI14" i="4"/>
  <c r="AJ14" i="4"/>
  <c r="AH16" i="4"/>
  <c r="AI16" i="4"/>
  <c r="AJ16" i="4"/>
  <c r="AH17" i="4"/>
  <c r="AI17" i="4"/>
  <c r="AJ17" i="4"/>
  <c r="AI20" i="4"/>
  <c r="AJ20" i="4"/>
  <c r="AH21" i="4"/>
  <c r="AI21" i="4"/>
  <c r="AJ21" i="4"/>
  <c r="AH22" i="4"/>
  <c r="AI22" i="4"/>
  <c r="AJ22" i="4"/>
  <c r="AH25" i="4"/>
  <c r="AI25" i="4"/>
  <c r="AJ25" i="4"/>
  <c r="AH29" i="4"/>
  <c r="AI29" i="4"/>
  <c r="AJ29" i="4"/>
  <c r="AH32" i="4"/>
  <c r="AI32" i="4"/>
  <c r="AJ32" i="4"/>
  <c r="AH33" i="4"/>
  <c r="AI33" i="4"/>
  <c r="AJ33" i="4"/>
  <c r="AG3" i="4"/>
  <c r="AG4" i="4"/>
  <c r="AG7" i="4"/>
  <c r="AG8" i="4"/>
  <c r="AG14" i="4"/>
  <c r="AG16" i="4"/>
  <c r="AG17" i="4"/>
  <c r="AG20" i="4"/>
  <c r="AG21" i="4"/>
  <c r="AG22" i="4"/>
  <c r="AG25" i="4"/>
  <c r="AG29" i="4"/>
  <c r="AG32" i="4"/>
  <c r="AG33" i="4"/>
</calcChain>
</file>

<file path=xl/sharedStrings.xml><?xml version="1.0" encoding="utf-8"?>
<sst xmlns="http://schemas.openxmlformats.org/spreadsheetml/2006/main" count="945" uniqueCount="108">
  <si>
    <t>классы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</si>
  <si>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</si>
  <si>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</si>
  <si>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</si>
  <si>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</si>
  <si>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</si>
  <si>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</si>
  <si>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</si>
  <si>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</si>
  <si>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</si>
  <si>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</si>
  <si>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</si>
  <si>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</si>
  <si>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</si>
  <si>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</si>
  <si>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</si>
  <si>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</si>
  <si>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</si>
  <si>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</si>
  <si>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</si>
  <si>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</si>
  <si>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</si>
  <si>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</si>
  <si>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</si>
  <si>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</si>
  <si>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</si>
  <si>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</si>
  <si>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ГРАФИК КОНТРОЛЬНЫХ РАБОТ МКОУ СОШ№5</t>
  </si>
  <si>
    <t>сентябрь 2021</t>
  </si>
  <si>
    <t>федеральный уровень</t>
  </si>
  <si>
    <t>региональный уровень</t>
  </si>
  <si>
    <t>муниципальный уровень</t>
  </si>
  <si>
    <t>школьный уровень</t>
  </si>
  <si>
    <t>М</t>
  </si>
  <si>
    <t>Р</t>
  </si>
  <si>
    <t>муниципальный уровень (пробные проверочные работы по материалам ГИА)</t>
  </si>
  <si>
    <t>федеральный уровень (ВПР)</t>
  </si>
  <si>
    <t>Б</t>
  </si>
  <si>
    <t>Ф</t>
  </si>
  <si>
    <t>Х</t>
  </si>
  <si>
    <t>Ом</t>
  </si>
  <si>
    <t>И</t>
  </si>
  <si>
    <t>региональный уровень (комплексная проверочная работа)</t>
  </si>
  <si>
    <t>Ал</t>
  </si>
  <si>
    <t>Гм</t>
  </si>
  <si>
    <t>Гг</t>
  </si>
  <si>
    <t>Ня</t>
  </si>
  <si>
    <t>Ая</t>
  </si>
  <si>
    <t xml:space="preserve">  -математика</t>
  </si>
  <si>
    <t xml:space="preserve"> -русский язык</t>
  </si>
  <si>
    <t xml:space="preserve">   -алгебра</t>
  </si>
  <si>
    <t xml:space="preserve">   -геометрия</t>
  </si>
  <si>
    <t xml:space="preserve">  -физика</t>
  </si>
  <si>
    <t xml:space="preserve">  -химия</t>
  </si>
  <si>
    <t xml:space="preserve">  -биология</t>
  </si>
  <si>
    <t xml:space="preserve">   -география</t>
  </si>
  <si>
    <t xml:space="preserve">  -окружающий мир</t>
  </si>
  <si>
    <t xml:space="preserve">  -английский язык</t>
  </si>
  <si>
    <t xml:space="preserve">  - немецкий язык</t>
  </si>
  <si>
    <t xml:space="preserve">  - история</t>
  </si>
  <si>
    <t>Ин</t>
  </si>
  <si>
    <t xml:space="preserve"> - информатика</t>
  </si>
  <si>
    <t>Л</t>
  </si>
  <si>
    <t xml:space="preserve"> - литература</t>
  </si>
  <si>
    <t>Об</t>
  </si>
  <si>
    <t>5В</t>
  </si>
  <si>
    <t>ВС</t>
  </si>
  <si>
    <t xml:space="preserve"> - вероятность и статистика</t>
  </si>
  <si>
    <t>ГРАФИК КОНТРОЛЬНЫХ РАБОТ МБОУ г. Мценска "Средняя школа № 9"</t>
  </si>
  <si>
    <t>5Г</t>
  </si>
  <si>
    <t>6Г</t>
  </si>
  <si>
    <t>7Г</t>
  </si>
  <si>
    <t>8Г</t>
  </si>
  <si>
    <t>9Г</t>
  </si>
  <si>
    <t>10А ф/м</t>
  </si>
  <si>
    <t xml:space="preserve"> 11А с/э</t>
  </si>
  <si>
    <t>11Б гум</t>
  </si>
  <si>
    <t>январь 2025</t>
  </si>
  <si>
    <t>февраль 2025</t>
  </si>
  <si>
    <t>март 2025</t>
  </si>
  <si>
    <t>апрель 2025</t>
  </si>
  <si>
    <t>май 2025</t>
  </si>
  <si>
    <t>5Д</t>
  </si>
  <si>
    <t>7Д</t>
  </si>
  <si>
    <t>9Д</t>
  </si>
  <si>
    <t>10А х/б</t>
  </si>
  <si>
    <t>10Б с/э</t>
  </si>
  <si>
    <t>10Б унив</t>
  </si>
  <si>
    <t>11А ф/м</t>
  </si>
  <si>
    <t xml:space="preserve"> 11Б х/б</t>
  </si>
  <si>
    <t>обществознание</t>
  </si>
  <si>
    <t>ИС</t>
  </si>
  <si>
    <t>10А е/н</t>
  </si>
  <si>
    <t xml:space="preserve"> 11Б е/н</t>
  </si>
  <si>
    <t>Ин/Б</t>
  </si>
  <si>
    <t>Об/Ин</t>
  </si>
  <si>
    <t>Об/Ал</t>
  </si>
  <si>
    <t>И/Гм</t>
  </si>
  <si>
    <t>Гм/Х</t>
  </si>
  <si>
    <t>Гм/Ф</t>
  </si>
  <si>
    <t>Ал/Ф</t>
  </si>
  <si>
    <t>Б/Ф</t>
  </si>
  <si>
    <t>Б/М</t>
  </si>
  <si>
    <t>И/Ал</t>
  </si>
  <si>
    <t>Гм/Гг</t>
  </si>
  <si>
    <t>Р/Гг</t>
  </si>
  <si>
    <t>Ал/Р</t>
  </si>
  <si>
    <t>Ф/Р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</si>
</sst>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5" tint="0.59999389629810485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3" fillId="0" borderId="0" xfId="0" applyFont="1"/>
    <xf numFmtId="0" fontId="1" fillId="7" borderId="0" xfId="0" applyFont="1" applyFill="1"/>
    <xf numFmtId="0" fontId="3" fillId="8" borderId="1" xfId="0" applyFont="1" applyFill="1" applyBorder="1"/>
    <xf numFmtId="0" fontId="3" fillId="8" borderId="3" xfId="0" applyFont="1" applyFill="1" applyBorder="1"/>
    <xf numFmtId="0" fontId="1" fillId="7" borderId="1" xfId="0" applyFont="1" applyFill="1" applyBorder="1"/>
    <xf numFmtId="0" fontId="4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7" borderId="1" xfId="0" applyFont="1" applyFill="1" applyBorder="1"/>
    <xf numFmtId="0" fontId="2" fillId="11" borderId="1" xfId="0" applyFont="1" applyFill="1" applyBorder="1"/>
    <xf numFmtId="0" fontId="1" fillId="11" borderId="1" xfId="0" applyFont="1" applyFill="1" applyBorder="1"/>
    <xf numFmtId="0" fontId="3" fillId="11" borderId="1" xfId="0" applyFont="1" applyFill="1" applyBorder="1"/>
    <xf numFmtId="0" fontId="3" fillId="11" borderId="3" xfId="0" applyFont="1" applyFill="1" applyBorder="1"/>
    <xf numFmtId="0" fontId="1" fillId="12" borderId="1" xfId="0" applyFont="1" applyFill="1" applyBorder="1"/>
    <xf numFmtId="0" fontId="5" fillId="11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3" xfId="0" applyFont="1" applyFill="1" applyBorder="1"/>
    <xf numFmtId="0" fontId="3" fillId="12" borderId="1" xfId="0" applyFont="1" applyFill="1" applyBorder="1"/>
    <xf numFmtId="49" fontId="2" fillId="0" borderId="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12" borderId="1" xfId="0" applyFont="1" applyFill="1" applyBorder="1"/>
    <xf numFmtId="0" fontId="7" fillId="7" borderId="1" xfId="0" applyFont="1" applyFill="1" applyBorder="1"/>
    <xf numFmtId="0" fontId="3" fillId="7" borderId="3" xfId="0" applyFont="1" applyFill="1" applyBorder="1"/>
    <xf numFmtId="0" fontId="8" fillId="7" borderId="1" xfId="0" applyFont="1" applyFill="1" applyBorder="1"/>
    <xf numFmtId="0" fontId="9" fillId="7" borderId="1" xfId="0" applyFont="1" applyFill="1" applyBorder="1"/>
    <xf numFmtId="0" fontId="5" fillId="7" borderId="1" xfId="0" applyFont="1" applyFill="1" applyBorder="1"/>
    <xf numFmtId="0" fontId="10" fillId="7" borderId="1" xfId="0" applyFont="1" applyFill="1" applyBorder="1"/>
    <xf numFmtId="0" fontId="11" fillId="7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workbookViewId="0">
      <selection activeCell="AB34" sqref="AB34"/>
    </sheetView>
  </sheetViews>
  <sheetFormatPr defaultColWidth="9.140625"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">
        <v>27</v>
      </c>
      <c r="S1" s="34" t="s">
        <v>28</v>
      </c>
      <c r="T1" s="34"/>
      <c r="U1" s="34"/>
      <c r="V1" s="34"/>
      <c r="W1" s="34"/>
      <c r="X1" s="34"/>
    </row>
    <row r="2" spans="1:32" x14ac:dyDescent="0.25">
      <c r="A2" s="2" t="s">
        <v>0</v>
      </c>
      <c r="B2" s="6">
        <v>1</v>
      </c>
      <c r="C2" s="5">
        <v>2</v>
      </c>
      <c r="D2" s="5">
        <v>3</v>
      </c>
      <c r="E2" s="5">
        <v>4</v>
      </c>
      <c r="F2" s="6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6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6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6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</row>
    <row r="3" spans="1:32" x14ac:dyDescent="0.25">
      <c r="A3" s="2" t="s">
        <v>1</v>
      </c>
      <c r="B3" s="7"/>
      <c r="C3" s="3"/>
      <c r="D3" s="3"/>
      <c r="E3" s="3"/>
      <c r="F3" s="7"/>
      <c r="G3" s="3"/>
      <c r="H3" s="3"/>
      <c r="I3" s="3"/>
      <c r="J3" s="3"/>
      <c r="K3" s="3"/>
      <c r="L3" s="3"/>
      <c r="M3" s="7"/>
      <c r="N3" s="3"/>
      <c r="O3" s="3"/>
      <c r="P3" s="3"/>
      <c r="Q3" s="3"/>
      <c r="R3" s="3"/>
      <c r="S3" s="3"/>
      <c r="T3" s="7"/>
      <c r="U3" s="3"/>
      <c r="V3" s="3"/>
      <c r="W3" s="3"/>
      <c r="X3" s="3"/>
      <c r="Y3" s="3"/>
      <c r="Z3" s="3"/>
      <c r="AA3" s="7"/>
      <c r="AB3" s="3"/>
      <c r="AC3" s="3"/>
      <c r="AD3" s="3"/>
      <c r="AE3" s="3"/>
      <c r="AF3" s="3"/>
    </row>
    <row r="4" spans="1:32" x14ac:dyDescent="0.25">
      <c r="A4" s="2" t="s">
        <v>2</v>
      </c>
      <c r="B4" s="7"/>
      <c r="C4" s="3"/>
      <c r="D4" s="3"/>
      <c r="E4" s="3"/>
      <c r="F4" s="7"/>
      <c r="G4" s="3"/>
      <c r="H4" s="3"/>
      <c r="I4" s="3"/>
      <c r="J4" s="3"/>
      <c r="K4" s="3"/>
      <c r="L4" s="3"/>
      <c r="M4" s="7"/>
      <c r="N4" s="3"/>
      <c r="O4" s="3"/>
      <c r="P4" s="3"/>
      <c r="Q4" s="3"/>
      <c r="R4" s="3"/>
      <c r="S4" s="3"/>
      <c r="T4" s="7"/>
      <c r="U4" s="3"/>
      <c r="V4" s="3"/>
      <c r="W4" s="3"/>
      <c r="X4" s="3"/>
      <c r="Y4" s="3"/>
      <c r="Z4" s="3"/>
      <c r="AA4" s="7"/>
      <c r="AB4" s="3"/>
      <c r="AC4" s="3"/>
      <c r="AD4" s="3"/>
      <c r="AE4" s="3"/>
      <c r="AF4" s="3"/>
    </row>
    <row r="5" spans="1:32" x14ac:dyDescent="0.25">
      <c r="A5" s="2" t="s">
        <v>3</v>
      </c>
      <c r="B5" s="7"/>
      <c r="C5" s="3"/>
      <c r="D5" s="3"/>
      <c r="E5" s="3"/>
      <c r="F5" s="7"/>
      <c r="G5" s="3"/>
      <c r="H5" s="3"/>
      <c r="I5" s="3"/>
      <c r="J5" s="3"/>
      <c r="K5" s="3"/>
      <c r="L5" s="3"/>
      <c r="M5" s="7"/>
      <c r="N5" s="3"/>
      <c r="O5" s="3"/>
      <c r="P5" s="3"/>
      <c r="Q5" s="3"/>
      <c r="R5" s="3"/>
      <c r="S5" s="3"/>
      <c r="T5" s="7"/>
      <c r="U5" s="3"/>
      <c r="V5" s="3"/>
      <c r="W5" s="3"/>
      <c r="X5" s="3"/>
      <c r="Y5" s="3"/>
      <c r="Z5" s="3"/>
      <c r="AA5" s="7"/>
      <c r="AB5" s="3"/>
      <c r="AC5" s="3"/>
      <c r="AD5" s="3"/>
      <c r="AE5" s="3"/>
      <c r="AF5" s="3"/>
    </row>
    <row r="6" spans="1:32" x14ac:dyDescent="0.25">
      <c r="A6" s="2" t="s">
        <v>4</v>
      </c>
      <c r="B6" s="7"/>
      <c r="C6" s="3"/>
      <c r="D6" s="3"/>
      <c r="E6" s="3"/>
      <c r="F6" s="7"/>
      <c r="G6" s="3"/>
      <c r="H6" s="3"/>
      <c r="I6" s="3"/>
      <c r="J6" s="3"/>
      <c r="K6" s="3"/>
      <c r="L6" s="3"/>
      <c r="M6" s="7"/>
      <c r="N6" s="3"/>
      <c r="O6" s="3"/>
      <c r="P6" s="3"/>
      <c r="Q6" s="3"/>
      <c r="R6" s="3"/>
      <c r="S6" s="3"/>
      <c r="T6" s="7"/>
      <c r="U6" s="3"/>
      <c r="V6" s="3"/>
      <c r="W6" s="3"/>
      <c r="X6" s="3"/>
      <c r="Y6" s="3"/>
      <c r="Z6" s="3"/>
      <c r="AA6" s="7"/>
      <c r="AB6" s="3"/>
      <c r="AC6" s="3"/>
      <c r="AD6" s="3"/>
      <c r="AE6" s="3"/>
      <c r="AF6" s="3"/>
    </row>
    <row r="7" spans="1:32" x14ac:dyDescent="0.25">
      <c r="A7" s="2" t="s">
        <v>5</v>
      </c>
      <c r="B7" s="7"/>
      <c r="C7" s="3"/>
      <c r="D7" s="3"/>
      <c r="E7" s="3"/>
      <c r="F7" s="7"/>
      <c r="G7" s="3"/>
      <c r="H7" s="3"/>
      <c r="I7" s="3"/>
      <c r="J7" s="3"/>
      <c r="K7" s="3"/>
      <c r="L7" s="3"/>
      <c r="M7" s="7"/>
      <c r="N7" s="3"/>
      <c r="O7" s="3"/>
      <c r="P7" s="3"/>
      <c r="Q7" s="3"/>
      <c r="R7" s="3"/>
      <c r="S7" s="3"/>
      <c r="T7" s="7"/>
      <c r="U7" s="3"/>
      <c r="V7" s="3"/>
      <c r="W7" s="3"/>
      <c r="X7" s="3"/>
      <c r="Y7" s="3"/>
      <c r="Z7" s="3"/>
      <c r="AA7" s="7"/>
      <c r="AB7" s="3"/>
      <c r="AC7" s="3"/>
      <c r="AD7" s="3"/>
      <c r="AE7" s="3"/>
      <c r="AF7" s="3"/>
    </row>
    <row r="8" spans="1:32" x14ac:dyDescent="0.25">
      <c r="A8" s="2" t="s">
        <v>6</v>
      </c>
      <c r="B8" s="7"/>
      <c r="C8" s="3"/>
      <c r="D8" s="3"/>
      <c r="E8" s="3"/>
      <c r="F8" s="7"/>
      <c r="G8" s="3"/>
      <c r="H8" s="3"/>
      <c r="I8" s="3"/>
      <c r="J8" s="3"/>
      <c r="K8" s="3"/>
      <c r="L8" s="3"/>
      <c r="M8" s="7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7"/>
      <c r="AB8" s="3"/>
      <c r="AC8" s="3"/>
      <c r="AD8" s="3"/>
      <c r="AE8" s="3"/>
      <c r="AF8" s="3"/>
    </row>
    <row r="9" spans="1:32" x14ac:dyDescent="0.25">
      <c r="A9" s="2" t="s">
        <v>7</v>
      </c>
      <c r="B9" s="7"/>
      <c r="C9" s="3"/>
      <c r="D9" s="3"/>
      <c r="E9" s="3"/>
      <c r="F9" s="7"/>
      <c r="G9" s="3"/>
      <c r="H9" s="3"/>
      <c r="I9" s="3"/>
      <c r="J9" s="3"/>
      <c r="K9" s="3"/>
      <c r="L9" s="3"/>
      <c r="M9" s="7"/>
      <c r="N9" s="3"/>
      <c r="O9" s="3"/>
      <c r="P9" s="3"/>
      <c r="Q9" s="3"/>
      <c r="R9" s="3"/>
      <c r="S9" s="3"/>
      <c r="T9" s="7"/>
      <c r="U9" s="3"/>
      <c r="V9" s="3"/>
      <c r="W9" s="3"/>
      <c r="X9" s="3"/>
      <c r="Y9" s="3"/>
      <c r="Z9" s="3"/>
      <c r="AA9" s="7"/>
      <c r="AB9" s="3"/>
      <c r="AC9" s="3"/>
      <c r="AD9" s="3"/>
      <c r="AE9" s="3"/>
      <c r="AF9" s="3"/>
    </row>
    <row r="10" spans="1:32" x14ac:dyDescent="0.25">
      <c r="A10" s="2" t="s">
        <v>8</v>
      </c>
      <c r="B10" s="7"/>
      <c r="C10" s="3"/>
      <c r="D10" s="3"/>
      <c r="E10" s="3"/>
      <c r="F10" s="7"/>
      <c r="G10" s="3"/>
      <c r="H10" s="3"/>
      <c r="I10" s="3"/>
      <c r="J10" s="3"/>
      <c r="K10" s="3"/>
      <c r="L10" s="3"/>
      <c r="M10" s="7"/>
      <c r="N10" s="3"/>
      <c r="O10" s="3"/>
      <c r="P10" s="3"/>
      <c r="Q10" s="3"/>
      <c r="R10" s="3"/>
      <c r="S10" s="3"/>
      <c r="T10" s="7"/>
      <c r="U10" s="3"/>
      <c r="V10" s="3"/>
      <c r="W10" s="3"/>
      <c r="X10" s="3"/>
      <c r="Y10" s="3"/>
      <c r="Z10" s="3"/>
      <c r="AA10" s="7"/>
      <c r="AB10" s="3"/>
      <c r="AC10" s="3"/>
      <c r="AD10" s="3"/>
      <c r="AE10" s="3"/>
      <c r="AF10" s="3"/>
    </row>
    <row r="11" spans="1:32" x14ac:dyDescent="0.25">
      <c r="A11" s="2" t="s">
        <v>9</v>
      </c>
      <c r="B11" s="7"/>
      <c r="C11" s="3"/>
      <c r="D11" s="3"/>
      <c r="E11" s="3"/>
      <c r="F11" s="7"/>
      <c r="G11" s="3"/>
      <c r="H11" s="3"/>
      <c r="I11" s="3"/>
      <c r="J11" s="3"/>
      <c r="K11" s="3"/>
      <c r="L11" s="3"/>
      <c r="M11" s="7"/>
      <c r="N11" s="3"/>
      <c r="O11" s="3"/>
      <c r="P11" s="3"/>
      <c r="Q11" s="3"/>
      <c r="R11" s="3"/>
      <c r="S11" s="3"/>
      <c r="T11" s="7"/>
      <c r="U11" s="3"/>
      <c r="V11" s="3"/>
      <c r="W11" s="3"/>
      <c r="X11" s="3"/>
      <c r="Y11" s="3"/>
      <c r="Z11" s="3"/>
      <c r="AA11" s="7"/>
      <c r="AB11" s="3"/>
      <c r="AC11" s="3"/>
      <c r="AD11" s="3"/>
      <c r="AE11" s="3"/>
      <c r="AF11" s="3"/>
    </row>
    <row r="12" spans="1:32" x14ac:dyDescent="0.25">
      <c r="A12" s="2" t="s">
        <v>10</v>
      </c>
      <c r="B12" s="7"/>
      <c r="C12" s="3"/>
      <c r="D12" s="3"/>
      <c r="E12" s="3"/>
      <c r="F12" s="7"/>
      <c r="G12" s="3"/>
      <c r="H12" s="3"/>
      <c r="I12" s="3"/>
      <c r="J12" s="3"/>
      <c r="K12" s="3"/>
      <c r="L12" s="3"/>
      <c r="M12" s="7"/>
      <c r="N12" s="3"/>
      <c r="O12" s="3"/>
      <c r="P12" s="3"/>
      <c r="Q12" s="3"/>
      <c r="R12" s="3"/>
      <c r="S12" s="3"/>
      <c r="T12" s="7"/>
      <c r="U12" s="3"/>
      <c r="V12" s="3"/>
      <c r="W12" s="3"/>
      <c r="X12" s="3"/>
      <c r="Y12" s="3"/>
      <c r="Z12" s="3"/>
      <c r="AA12" s="7"/>
      <c r="AB12" s="3"/>
      <c r="AC12" s="3"/>
      <c r="AD12" s="3"/>
      <c r="AE12" s="3"/>
      <c r="AF12" s="3"/>
    </row>
    <row r="13" spans="1:32" x14ac:dyDescent="0.25">
      <c r="A13" s="2" t="s">
        <v>11</v>
      </c>
      <c r="B13" s="7"/>
      <c r="C13" s="3"/>
      <c r="D13" s="3"/>
      <c r="E13" s="3"/>
      <c r="F13" s="7"/>
      <c r="G13" s="3"/>
      <c r="H13" s="3"/>
      <c r="I13" s="3"/>
      <c r="J13" s="3"/>
      <c r="K13" s="3"/>
      <c r="L13" s="3"/>
      <c r="M13" s="7"/>
      <c r="N13" s="3"/>
      <c r="O13" s="3"/>
      <c r="P13" s="3"/>
      <c r="Q13" s="3"/>
      <c r="R13" s="3"/>
      <c r="S13" s="3"/>
      <c r="T13" s="7"/>
      <c r="U13" s="3"/>
      <c r="V13" s="3"/>
      <c r="W13" s="3"/>
      <c r="X13" s="3"/>
      <c r="Y13" s="3"/>
      <c r="Z13" s="3"/>
      <c r="AA13" s="7"/>
      <c r="AB13" s="3"/>
      <c r="AC13" s="3"/>
      <c r="AD13" s="3"/>
      <c r="AE13" s="3"/>
      <c r="AF13" s="3"/>
    </row>
    <row r="14" spans="1:32" x14ac:dyDescent="0.25">
      <c r="A14" s="2" t="s">
        <v>12</v>
      </c>
      <c r="B14" s="7"/>
      <c r="C14" s="3"/>
      <c r="D14" s="3"/>
      <c r="E14" s="3"/>
      <c r="F14" s="7"/>
      <c r="G14" s="3"/>
      <c r="H14" s="3"/>
      <c r="I14" s="3"/>
      <c r="J14" s="3"/>
      <c r="K14" s="3"/>
      <c r="L14" s="3"/>
      <c r="M14" s="7"/>
      <c r="N14" s="3"/>
      <c r="O14" s="3"/>
      <c r="P14" s="3"/>
      <c r="Q14" s="3"/>
      <c r="R14" s="3"/>
      <c r="S14" s="3"/>
      <c r="T14" s="7"/>
      <c r="U14" s="3"/>
      <c r="V14" s="3"/>
      <c r="W14" s="3"/>
      <c r="X14" s="3"/>
      <c r="Y14" s="3"/>
      <c r="Z14" s="3"/>
      <c r="AA14" s="7"/>
      <c r="AB14" s="3"/>
      <c r="AC14" s="3"/>
      <c r="AD14" s="3"/>
      <c r="AE14" s="3"/>
      <c r="AF14" s="3"/>
    </row>
    <row r="15" spans="1:32" x14ac:dyDescent="0.25">
      <c r="A15" s="2" t="s">
        <v>13</v>
      </c>
      <c r="B15" s="7"/>
      <c r="C15" s="3"/>
      <c r="D15" s="3"/>
      <c r="E15" s="3"/>
      <c r="F15" s="7"/>
      <c r="G15" s="3"/>
      <c r="H15" s="3"/>
      <c r="I15" s="3"/>
      <c r="J15" s="3"/>
      <c r="K15" s="3"/>
      <c r="L15" s="3"/>
      <c r="M15" s="7"/>
      <c r="N15" s="3"/>
      <c r="O15" s="3"/>
      <c r="P15" s="3"/>
      <c r="Q15" s="3"/>
      <c r="R15" s="3"/>
      <c r="S15" s="3"/>
      <c r="T15" s="7"/>
      <c r="U15" s="3"/>
      <c r="V15" s="3"/>
      <c r="W15" s="3"/>
      <c r="X15" s="3"/>
      <c r="Y15" s="3"/>
      <c r="Z15" s="3"/>
      <c r="AA15" s="7"/>
      <c r="AB15" s="3"/>
      <c r="AC15" s="3"/>
      <c r="AD15" s="3"/>
      <c r="AE15" s="3"/>
      <c r="AF15" s="3"/>
    </row>
    <row r="16" spans="1:32" x14ac:dyDescent="0.25">
      <c r="A16" s="2" t="s">
        <v>14</v>
      </c>
      <c r="B16" s="7"/>
      <c r="C16" s="3"/>
      <c r="D16" s="3"/>
      <c r="E16" s="3"/>
      <c r="F16" s="7"/>
      <c r="G16" s="3"/>
      <c r="H16" s="3"/>
      <c r="I16" s="3"/>
      <c r="J16" s="3"/>
      <c r="K16" s="3"/>
      <c r="L16" s="3"/>
      <c r="M16" s="7"/>
      <c r="N16" s="3"/>
      <c r="O16" s="3"/>
      <c r="P16" s="3"/>
      <c r="Q16" s="3"/>
      <c r="R16" s="3"/>
      <c r="S16" s="3"/>
      <c r="T16" s="7"/>
      <c r="U16" s="3"/>
      <c r="V16" s="3"/>
      <c r="W16" s="3"/>
      <c r="X16" s="3"/>
      <c r="Y16" s="3"/>
      <c r="Z16" s="3"/>
      <c r="AA16" s="7"/>
      <c r="AB16" s="3"/>
      <c r="AC16" s="3"/>
      <c r="AD16" s="3"/>
      <c r="AE16" s="3"/>
      <c r="AF16" s="3"/>
    </row>
    <row r="17" spans="1:32" x14ac:dyDescent="0.25">
      <c r="A17" s="2" t="s">
        <v>15</v>
      </c>
      <c r="B17" s="7"/>
      <c r="C17" s="3"/>
      <c r="D17" s="3"/>
      <c r="E17" s="3"/>
      <c r="F17" s="7"/>
      <c r="G17" s="3"/>
      <c r="H17" s="3"/>
      <c r="I17" s="3"/>
      <c r="J17" s="3"/>
      <c r="K17" s="3"/>
      <c r="L17" s="3"/>
      <c r="M17" s="7"/>
      <c r="N17" s="3"/>
      <c r="O17" s="3"/>
      <c r="P17" s="3"/>
      <c r="Q17" s="3"/>
      <c r="R17" s="3"/>
      <c r="S17" s="3"/>
      <c r="T17" s="7"/>
      <c r="U17" s="3"/>
      <c r="V17" s="3"/>
      <c r="W17" s="3"/>
      <c r="X17" s="3"/>
      <c r="Y17" s="3"/>
      <c r="Z17" s="3"/>
      <c r="AA17" s="7"/>
      <c r="AB17" s="3"/>
      <c r="AC17" s="3"/>
      <c r="AD17" s="3"/>
      <c r="AE17" s="3"/>
      <c r="AF17" s="3"/>
    </row>
    <row r="18" spans="1:32" x14ac:dyDescent="0.25">
      <c r="A18" s="2" t="s">
        <v>16</v>
      </c>
      <c r="B18" s="7"/>
      <c r="C18" s="3"/>
      <c r="D18" s="3"/>
      <c r="E18" s="3"/>
      <c r="F18" s="7"/>
      <c r="G18" s="3"/>
      <c r="H18" s="3"/>
      <c r="I18" s="3"/>
      <c r="J18" s="3"/>
      <c r="K18" s="3"/>
      <c r="L18" s="3"/>
      <c r="M18" s="7"/>
      <c r="N18" s="3"/>
      <c r="O18" s="3"/>
      <c r="P18" s="3"/>
      <c r="Q18" s="3"/>
      <c r="R18" s="3"/>
      <c r="S18" s="3"/>
      <c r="T18" s="7"/>
      <c r="U18" s="3"/>
      <c r="V18" s="3"/>
      <c r="W18" s="3"/>
      <c r="X18" s="3"/>
      <c r="Y18" s="3"/>
      <c r="Z18" s="3"/>
      <c r="AA18" s="7"/>
      <c r="AB18" s="3"/>
      <c r="AC18" s="3"/>
      <c r="AD18" s="3"/>
      <c r="AE18" s="3"/>
      <c r="AF18" s="3"/>
    </row>
    <row r="19" spans="1:32" x14ac:dyDescent="0.25">
      <c r="A19" s="2" t="s">
        <v>17</v>
      </c>
      <c r="B19" s="7"/>
      <c r="C19" s="3"/>
      <c r="D19" s="3"/>
      <c r="E19" s="3"/>
      <c r="F19" s="7"/>
      <c r="G19" s="3"/>
      <c r="H19" s="3"/>
      <c r="I19" s="3"/>
      <c r="J19" s="3"/>
      <c r="K19" s="3"/>
      <c r="L19" s="3"/>
      <c r="M19" s="7"/>
      <c r="N19" s="3"/>
      <c r="O19" s="3"/>
      <c r="P19" s="3"/>
      <c r="Q19" s="3"/>
      <c r="R19" s="3"/>
      <c r="S19" s="3"/>
      <c r="T19" s="7"/>
      <c r="U19" s="3"/>
      <c r="V19" s="3"/>
      <c r="W19" s="3"/>
      <c r="X19" s="3"/>
      <c r="Y19" s="3"/>
      <c r="Z19" s="3"/>
      <c r="AA19" s="7"/>
      <c r="AB19" s="3"/>
      <c r="AC19" s="3"/>
      <c r="AD19" s="3"/>
      <c r="AE19" s="3"/>
      <c r="AF19" s="3"/>
    </row>
    <row r="20" spans="1:32" x14ac:dyDescent="0.25">
      <c r="A20" s="2" t="s">
        <v>18</v>
      </c>
      <c r="B20" s="7"/>
      <c r="C20" s="3"/>
      <c r="D20" s="3"/>
      <c r="E20" s="3"/>
      <c r="F20" s="7"/>
      <c r="G20" s="3"/>
      <c r="H20" s="3"/>
      <c r="I20" s="3"/>
      <c r="J20" s="3"/>
      <c r="K20" s="3"/>
      <c r="L20" s="3"/>
      <c r="M20" s="7"/>
      <c r="N20" s="3"/>
      <c r="O20" s="3"/>
      <c r="P20" s="3"/>
      <c r="Q20" s="3"/>
      <c r="R20" s="3"/>
      <c r="S20" s="3"/>
      <c r="T20" s="7"/>
      <c r="U20" s="3"/>
      <c r="V20" s="3"/>
      <c r="W20" s="3"/>
      <c r="X20" s="3"/>
      <c r="Y20" s="3"/>
      <c r="Z20" s="3"/>
      <c r="AA20" s="7"/>
      <c r="AB20" s="3"/>
      <c r="AC20" s="3"/>
      <c r="AD20" s="3"/>
      <c r="AE20" s="3"/>
      <c r="AF20" s="3"/>
    </row>
    <row r="21" spans="1:32" x14ac:dyDescent="0.25">
      <c r="A21" s="2" t="s">
        <v>19</v>
      </c>
      <c r="B21" s="7"/>
      <c r="C21" s="3"/>
      <c r="D21" s="3"/>
      <c r="E21" s="3"/>
      <c r="F21" s="7"/>
      <c r="G21" s="3"/>
      <c r="H21" s="3"/>
      <c r="I21" s="3"/>
      <c r="J21" s="3"/>
      <c r="K21" s="3"/>
      <c r="L21" s="3"/>
      <c r="M21" s="7"/>
      <c r="N21" s="3"/>
      <c r="O21" s="3"/>
      <c r="P21" s="3"/>
      <c r="Q21" s="3"/>
      <c r="R21" s="3"/>
      <c r="S21" s="3"/>
      <c r="T21" s="7"/>
      <c r="U21" s="3"/>
      <c r="V21" s="3"/>
      <c r="W21" s="3"/>
      <c r="X21" s="3"/>
      <c r="Y21" s="3"/>
      <c r="Z21" s="3"/>
      <c r="AA21" s="7"/>
      <c r="AB21" s="3"/>
      <c r="AC21" s="3"/>
      <c r="AD21" s="3"/>
      <c r="AE21" s="3"/>
      <c r="AF21" s="3"/>
    </row>
    <row r="22" spans="1:32" x14ac:dyDescent="0.25">
      <c r="A22" s="2" t="s">
        <v>20</v>
      </c>
      <c r="B22" s="7"/>
      <c r="C22" s="3"/>
      <c r="D22" s="3"/>
      <c r="E22" s="3"/>
      <c r="F22" s="7"/>
      <c r="G22" s="3"/>
      <c r="H22" s="3"/>
      <c r="I22" s="3"/>
      <c r="J22" s="3"/>
      <c r="K22" s="3"/>
      <c r="L22" s="3"/>
      <c r="M22" s="7"/>
      <c r="N22" s="3"/>
      <c r="O22" s="3"/>
      <c r="P22" s="3"/>
      <c r="Q22" s="3"/>
      <c r="R22" s="3"/>
      <c r="S22" s="3"/>
      <c r="T22" s="7"/>
      <c r="U22" s="3"/>
      <c r="V22" s="3"/>
      <c r="W22" s="3"/>
      <c r="X22" s="3"/>
      <c r="Y22" s="3"/>
      <c r="Z22" s="3"/>
      <c r="AA22" s="7"/>
      <c r="AB22" s="3"/>
      <c r="AC22" s="3"/>
      <c r="AD22" s="3"/>
      <c r="AE22" s="3"/>
      <c r="AF22" s="3"/>
    </row>
    <row r="23" spans="1:32" x14ac:dyDescent="0.25">
      <c r="A23" s="2" t="s">
        <v>21</v>
      </c>
      <c r="B23" s="7"/>
      <c r="C23" s="3"/>
      <c r="D23" s="3"/>
      <c r="E23" s="3"/>
      <c r="F23" s="7"/>
      <c r="G23" s="3"/>
      <c r="H23" s="3"/>
      <c r="I23" s="3"/>
      <c r="J23" s="3"/>
      <c r="K23" s="3"/>
      <c r="L23" s="3"/>
      <c r="M23" s="7"/>
      <c r="N23" s="3"/>
      <c r="O23" s="3"/>
      <c r="P23" s="3"/>
      <c r="Q23" s="3"/>
      <c r="R23" s="3"/>
      <c r="S23" s="3"/>
      <c r="T23" s="7"/>
      <c r="U23" s="3"/>
      <c r="V23" s="3"/>
      <c r="W23" s="3"/>
      <c r="X23" s="3"/>
      <c r="Y23" s="3"/>
      <c r="Z23" s="3"/>
      <c r="AA23" s="7"/>
      <c r="AB23" s="3"/>
      <c r="AC23" s="3"/>
      <c r="AD23" s="3"/>
      <c r="AE23" s="3"/>
      <c r="AF23" s="3"/>
    </row>
    <row r="24" spans="1:32" x14ac:dyDescent="0.25">
      <c r="A24" s="2" t="s">
        <v>22</v>
      </c>
      <c r="B24" s="7"/>
      <c r="C24" s="3"/>
      <c r="D24" s="3"/>
      <c r="E24" s="3"/>
      <c r="F24" s="7"/>
      <c r="G24" s="3"/>
      <c r="H24" s="3"/>
      <c r="I24" s="3"/>
      <c r="J24" s="3"/>
      <c r="K24" s="3"/>
      <c r="L24" s="3"/>
      <c r="M24" s="7"/>
      <c r="N24" s="3"/>
      <c r="O24" s="3"/>
      <c r="P24" s="3"/>
      <c r="Q24" s="3"/>
      <c r="R24" s="3"/>
      <c r="S24" s="3"/>
      <c r="T24" s="7"/>
      <c r="U24" s="3"/>
      <c r="V24" s="3"/>
      <c r="W24" s="3"/>
      <c r="X24" s="3"/>
      <c r="Y24" s="3"/>
      <c r="Z24" s="3"/>
      <c r="AA24" s="7"/>
      <c r="AB24" s="3"/>
      <c r="AC24" s="3"/>
      <c r="AD24" s="3"/>
      <c r="AE24" s="3"/>
      <c r="AF24" s="3"/>
    </row>
    <row r="25" spans="1:32" x14ac:dyDescent="0.25">
      <c r="A25" s="2" t="s">
        <v>23</v>
      </c>
      <c r="B25" s="7"/>
      <c r="C25" s="3"/>
      <c r="D25" s="3"/>
      <c r="E25" s="3"/>
      <c r="F25" s="7"/>
      <c r="G25" s="3"/>
      <c r="H25" s="3"/>
      <c r="I25" s="3"/>
      <c r="J25" s="3"/>
      <c r="K25" s="3"/>
      <c r="L25" s="3"/>
      <c r="M25" s="7"/>
      <c r="N25" s="3"/>
      <c r="O25" s="3"/>
      <c r="P25" s="3"/>
      <c r="Q25" s="3"/>
      <c r="R25" s="3"/>
      <c r="S25" s="3"/>
      <c r="T25" s="7"/>
      <c r="U25" s="3"/>
      <c r="V25" s="3"/>
      <c r="W25" s="3"/>
      <c r="X25" s="3"/>
      <c r="Y25" s="3"/>
      <c r="Z25" s="3"/>
      <c r="AA25" s="7"/>
      <c r="AB25" s="3"/>
      <c r="AC25" s="3"/>
      <c r="AD25" s="3"/>
      <c r="AE25" s="3"/>
      <c r="AF25" s="3"/>
    </row>
    <row r="26" spans="1:32" x14ac:dyDescent="0.25">
      <c r="A26" s="2" t="s">
        <v>24</v>
      </c>
      <c r="B26" s="7"/>
      <c r="C26" s="3"/>
      <c r="D26" s="3"/>
      <c r="E26" s="3"/>
      <c r="F26" s="7"/>
      <c r="G26" s="3"/>
      <c r="H26" s="3"/>
      <c r="I26" s="3"/>
      <c r="J26" s="3"/>
      <c r="K26" s="3"/>
      <c r="L26" s="3"/>
      <c r="M26" s="7"/>
      <c r="N26" s="3"/>
      <c r="O26" s="3"/>
      <c r="P26" s="3"/>
      <c r="Q26" s="3"/>
      <c r="R26" s="3"/>
      <c r="S26" s="3"/>
      <c r="T26" s="7"/>
      <c r="U26" s="3"/>
      <c r="V26" s="3"/>
      <c r="W26" s="3"/>
      <c r="X26" s="3"/>
      <c r="Y26" s="3"/>
      <c r="Z26" s="3"/>
      <c r="AA26" s="7"/>
      <c r="AB26" s="3"/>
      <c r="AC26" s="3"/>
      <c r="AD26" s="3"/>
      <c r="AE26" s="3"/>
      <c r="AF26" s="3"/>
    </row>
    <row r="27" spans="1:32" x14ac:dyDescent="0.25">
      <c r="A27" s="2" t="s">
        <v>25</v>
      </c>
      <c r="B27" s="7"/>
      <c r="C27" s="3"/>
      <c r="D27" s="3"/>
      <c r="E27" s="3"/>
      <c r="F27" s="7"/>
      <c r="G27" s="3"/>
      <c r="H27" s="3"/>
      <c r="I27" s="3"/>
      <c r="J27" s="3"/>
      <c r="K27" s="3"/>
      <c r="L27" s="3"/>
      <c r="M27" s="7"/>
      <c r="N27" s="3"/>
      <c r="O27" s="3"/>
      <c r="P27" s="3"/>
      <c r="Q27" s="3"/>
      <c r="R27" s="3"/>
      <c r="S27" s="3"/>
      <c r="T27" s="7"/>
      <c r="U27" s="3"/>
      <c r="V27" s="3"/>
      <c r="W27" s="3"/>
      <c r="X27" s="3"/>
      <c r="Y27" s="3"/>
      <c r="Z27" s="3"/>
      <c r="AA27" s="7"/>
      <c r="AB27" s="3"/>
      <c r="AC27" s="3"/>
      <c r="AD27" s="3"/>
      <c r="AE27" s="3"/>
      <c r="AF27" s="3"/>
    </row>
    <row r="28" spans="1:32" x14ac:dyDescent="0.25">
      <c r="A28" s="2" t="s">
        <v>26</v>
      </c>
      <c r="B28" s="7"/>
      <c r="C28" s="3"/>
      <c r="D28" s="3"/>
      <c r="E28" s="3"/>
      <c r="F28" s="7"/>
      <c r="G28" s="3"/>
      <c r="H28" s="3"/>
      <c r="I28" s="3"/>
      <c r="J28" s="3"/>
      <c r="K28" s="3"/>
      <c r="L28" s="3"/>
      <c r="M28" s="7"/>
      <c r="N28" s="3"/>
      <c r="O28" s="3"/>
      <c r="P28" s="3"/>
      <c r="Q28" s="3"/>
      <c r="R28" s="3"/>
      <c r="S28" s="3"/>
      <c r="T28" s="7"/>
      <c r="U28" s="3"/>
      <c r="V28" s="3"/>
      <c r="W28" s="3"/>
      <c r="X28" s="3"/>
      <c r="Y28" s="3"/>
      <c r="Z28" s="3"/>
      <c r="AA28" s="7"/>
      <c r="AB28" s="3"/>
      <c r="AC28" s="3"/>
      <c r="AD28" s="3"/>
      <c r="AE28" s="3"/>
      <c r="AF28" s="3"/>
    </row>
    <row r="29" spans="1:32" ht="13.9" x14ac:dyDescent="0.25">
      <c r="A29" s="2">
        <v>10</v>
      </c>
      <c r="B29" s="7"/>
      <c r="C29" s="3"/>
      <c r="D29" s="3"/>
      <c r="E29" s="3"/>
      <c r="F29" s="7"/>
      <c r="G29" s="3"/>
      <c r="H29" s="3"/>
      <c r="I29" s="3"/>
      <c r="J29" s="3"/>
      <c r="K29" s="3"/>
      <c r="L29" s="3"/>
      <c r="M29" s="7"/>
      <c r="N29" s="3"/>
      <c r="O29" s="3"/>
      <c r="P29" s="3"/>
      <c r="Q29" s="3"/>
      <c r="R29" s="3"/>
      <c r="S29" s="3"/>
      <c r="T29" s="7"/>
      <c r="U29" s="3"/>
      <c r="V29" s="3"/>
      <c r="W29" s="3"/>
      <c r="X29" s="3"/>
      <c r="Y29" s="3"/>
      <c r="Z29" s="3"/>
      <c r="AA29" s="7"/>
      <c r="AB29" s="3"/>
      <c r="AC29" s="3"/>
      <c r="AD29" s="3"/>
      <c r="AE29" s="3"/>
      <c r="AF29" s="3"/>
    </row>
    <row r="30" spans="1:32" ht="13.9" x14ac:dyDescent="0.25">
      <c r="A30" s="2">
        <v>11</v>
      </c>
      <c r="B30" s="7"/>
      <c r="C30" s="3"/>
      <c r="D30" s="3"/>
      <c r="E30" s="3"/>
      <c r="F30" s="7"/>
      <c r="G30" s="3"/>
      <c r="H30" s="3"/>
      <c r="I30" s="3"/>
      <c r="J30" s="3"/>
      <c r="K30" s="3"/>
      <c r="L30" s="3"/>
      <c r="M30" s="7"/>
      <c r="N30" s="3"/>
      <c r="O30" s="3"/>
      <c r="P30" s="3"/>
      <c r="Q30" s="3"/>
      <c r="R30" s="3"/>
      <c r="S30" s="3"/>
      <c r="T30" s="7"/>
      <c r="U30" s="3"/>
      <c r="V30" s="3"/>
      <c r="W30" s="3"/>
      <c r="X30" s="3"/>
      <c r="Y30" s="3"/>
      <c r="Z30" s="3"/>
      <c r="AA30" s="7"/>
      <c r="AB30" s="3"/>
      <c r="AC30" s="3"/>
      <c r="AD30" s="3"/>
      <c r="AE30" s="3"/>
      <c r="AF30" s="3"/>
    </row>
    <row r="32" spans="1:32" x14ac:dyDescent="0.25">
      <c r="B32" s="11"/>
      <c r="D32" s="1" t="s">
        <v>29</v>
      </c>
      <c r="O32" s="9"/>
      <c r="Q32" s="1" t="s">
        <v>31</v>
      </c>
    </row>
    <row r="34" spans="2:17" x14ac:dyDescent="0.25">
      <c r="B34" s="8"/>
      <c r="D34" s="1" t="s">
        <v>30</v>
      </c>
      <c r="O34" s="10"/>
      <c r="Q34" s="1" t="s">
        <v>32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zoomScale="120" zoomScaleNormal="120" workbookViewId="0">
      <pane ySplit="2" topLeftCell="A18" activePane="bottomLeft" state="frozen"/>
      <selection pane="bottomLeft" activeCell="O25" sqref="O25"/>
    </sheetView>
  </sheetViews>
  <sheetFormatPr defaultColWidth="9.140625" defaultRowHeight="15" x14ac:dyDescent="0.25"/>
  <cols>
    <col min="1" max="1" width="9.140625" style="1"/>
    <col min="2" max="23" width="4.28515625" style="1" customWidth="1"/>
    <col min="24" max="24" width="5" style="1" customWidth="1"/>
    <col min="25" max="27" width="4.28515625" style="1" customWidth="1"/>
    <col min="28" max="28" width="4" style="1" customWidth="1"/>
    <col min="29" max="32" width="4.28515625" style="1" customWidth="1"/>
    <col min="33" max="47" width="4" style="1" customWidth="1"/>
    <col min="48" max="16384" width="9.140625" style="1"/>
  </cols>
  <sheetData>
    <row r="1" spans="1:47" s="4" customFormat="1" ht="14.25" x14ac:dyDescent="0.2">
      <c r="B1" s="4" t="s">
        <v>68</v>
      </c>
      <c r="S1" s="34" t="s">
        <v>77</v>
      </c>
      <c r="T1" s="34"/>
      <c r="U1" s="34"/>
      <c r="V1" s="34"/>
      <c r="W1" s="34"/>
      <c r="X1" s="34"/>
    </row>
    <row r="2" spans="1:47" x14ac:dyDescent="0.25">
      <c r="A2" s="2" t="s">
        <v>0</v>
      </c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8">
        <v>9</v>
      </c>
      <c r="K2" s="28">
        <v>10</v>
      </c>
      <c r="L2" s="22">
        <v>11</v>
      </c>
      <c r="M2" s="22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2">
        <v>18</v>
      </c>
      <c r="T2" s="22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2">
        <v>25</v>
      </c>
      <c r="AA2" s="22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  <c r="AG2" s="14" t="s">
        <v>34</v>
      </c>
      <c r="AH2" s="15" t="s">
        <v>43</v>
      </c>
      <c r="AI2" s="15" t="s">
        <v>33</v>
      </c>
      <c r="AJ2" s="15" t="s">
        <v>44</v>
      </c>
      <c r="AK2" s="15" t="s">
        <v>38</v>
      </c>
      <c r="AL2" s="15" t="s">
        <v>39</v>
      </c>
      <c r="AM2" s="14" t="s">
        <v>37</v>
      </c>
      <c r="AN2" s="15" t="s">
        <v>45</v>
      </c>
      <c r="AO2" s="15" t="s">
        <v>40</v>
      </c>
      <c r="AP2" s="15" t="s">
        <v>47</v>
      </c>
      <c r="AQ2" s="15" t="s">
        <v>46</v>
      </c>
      <c r="AR2" s="15" t="s">
        <v>41</v>
      </c>
      <c r="AS2" s="14" t="s">
        <v>60</v>
      </c>
      <c r="AT2" s="15" t="s">
        <v>62</v>
      </c>
      <c r="AU2" s="14" t="s">
        <v>64</v>
      </c>
    </row>
    <row r="3" spans="1:47" ht="15.75" x14ac:dyDescent="0.25">
      <c r="A3" s="18" t="s">
        <v>13</v>
      </c>
      <c r="B3" s="23"/>
      <c r="C3" s="23"/>
      <c r="D3" s="23"/>
      <c r="E3" s="23"/>
      <c r="F3" s="23"/>
      <c r="G3" s="23"/>
      <c r="H3" s="23"/>
      <c r="I3" s="23"/>
      <c r="J3" s="16" t="s">
        <v>33</v>
      </c>
      <c r="K3" s="29"/>
      <c r="L3" s="23"/>
      <c r="M3" s="24"/>
      <c r="N3" s="29"/>
      <c r="O3" s="29"/>
      <c r="P3" s="29"/>
      <c r="Q3" s="16" t="s">
        <v>34</v>
      </c>
      <c r="R3" s="29"/>
      <c r="S3" s="23"/>
      <c r="T3" s="23"/>
      <c r="U3" s="21" t="s">
        <v>33</v>
      </c>
      <c r="V3" s="29"/>
      <c r="W3" s="30"/>
      <c r="X3" s="29"/>
      <c r="Y3" s="29"/>
      <c r="Z3" s="23"/>
      <c r="AA3" s="23"/>
      <c r="AB3" s="29"/>
      <c r="AC3" s="29"/>
      <c r="AD3" s="29"/>
      <c r="AE3" s="29"/>
      <c r="AF3" s="21" t="s">
        <v>33</v>
      </c>
      <c r="AG3" s="17">
        <f t="shared" ref="AG3:AG33" si="0">COUNTIF(B3:AF3,"Р")</f>
        <v>1</v>
      </c>
      <c r="AH3" s="17">
        <f t="shared" ref="AH3:AH33" si="1">COUNTIF(B3:AF3,"Ал")</f>
        <v>0</v>
      </c>
      <c r="AI3" s="17">
        <f t="shared" ref="AI3:AI33" si="2">COUNTIF(B3:AF3,"М")</f>
        <v>3</v>
      </c>
      <c r="AJ3" s="17">
        <f t="shared" ref="AJ3:AJ33" si="3">COUNTIF(B3:AF3,"Гм")</f>
        <v>0</v>
      </c>
      <c r="AK3" s="17">
        <f t="shared" ref="AK3:AK33" si="4">COUNTIF(B3:AF3,"Ф")</f>
        <v>0</v>
      </c>
      <c r="AL3" s="17">
        <f t="shared" ref="AL3:AL33" si="5">COUNTIF(B3:AF3,"Х")</f>
        <v>0</v>
      </c>
      <c r="AM3" s="17">
        <f t="shared" ref="AM3:AM33" si="6">COUNTIF(B3:AF3,"Б")</f>
        <v>0</v>
      </c>
      <c r="AN3" s="17">
        <f t="shared" ref="AN3:AN33" si="7">COUNTIF(B3:AF3,"Гг")</f>
        <v>0</v>
      </c>
      <c r="AO3" s="17">
        <f t="shared" ref="AO3:AO33" si="8">COUNTIF(B3:AF3,"Ом")</f>
        <v>0</v>
      </c>
      <c r="AP3" s="17">
        <f t="shared" ref="AP3:AP33" si="9">COUNTIF(B3:AF3,"Ая")</f>
        <v>0</v>
      </c>
      <c r="AQ3" s="17">
        <f t="shared" ref="AQ3:AQ33" si="10">COUNTIF(B3:AF3,"Ня")</f>
        <v>0</v>
      </c>
      <c r="AR3" s="17">
        <f t="shared" ref="AR3:AR33" si="11">COUNTIF(B3:AF3,"И")</f>
        <v>0</v>
      </c>
      <c r="AS3" s="17">
        <f t="shared" ref="AS3:AS33" si="12">COUNTIF(B3:AF3,"Ин")</f>
        <v>0</v>
      </c>
      <c r="AT3" s="17">
        <f t="shared" ref="AT3:AT33" si="13">COUNTIF(B3:AF3,"Л")</f>
        <v>0</v>
      </c>
      <c r="AU3" s="17">
        <f t="shared" ref="AU3:AU33" si="14">COUNTIF(B3:AF3,"Об")</f>
        <v>0</v>
      </c>
    </row>
    <row r="4" spans="1:47" ht="15.75" x14ac:dyDescent="0.25">
      <c r="A4" s="18" t="s">
        <v>14</v>
      </c>
      <c r="B4" s="23"/>
      <c r="C4" s="23"/>
      <c r="D4" s="23"/>
      <c r="E4" s="23"/>
      <c r="F4" s="23"/>
      <c r="G4" s="23"/>
      <c r="H4" s="24"/>
      <c r="I4" s="23"/>
      <c r="J4" s="16" t="s">
        <v>33</v>
      </c>
      <c r="K4" s="29"/>
      <c r="L4" s="23"/>
      <c r="M4" s="23"/>
      <c r="N4" s="29"/>
      <c r="O4" s="16" t="s">
        <v>33</v>
      </c>
      <c r="P4" s="29"/>
      <c r="Q4" s="16" t="s">
        <v>34</v>
      </c>
      <c r="R4" s="29"/>
      <c r="S4" s="23"/>
      <c r="T4" s="24"/>
      <c r="U4" s="30"/>
      <c r="V4" s="30"/>
      <c r="W4" s="30"/>
      <c r="X4" s="29"/>
      <c r="Y4" s="29"/>
      <c r="Z4" s="23"/>
      <c r="AA4" s="23"/>
      <c r="AB4" s="30"/>
      <c r="AC4" s="30"/>
      <c r="AD4" s="29"/>
      <c r="AE4" s="30"/>
      <c r="AF4" s="29"/>
      <c r="AG4" s="17">
        <f t="shared" si="0"/>
        <v>1</v>
      </c>
      <c r="AH4" s="17">
        <f t="shared" si="1"/>
        <v>0</v>
      </c>
      <c r="AI4" s="17">
        <f t="shared" si="2"/>
        <v>2</v>
      </c>
      <c r="AJ4" s="17">
        <f t="shared" si="3"/>
        <v>0</v>
      </c>
      <c r="AK4" s="17">
        <f t="shared" si="4"/>
        <v>0</v>
      </c>
      <c r="AL4" s="17">
        <f t="shared" si="5"/>
        <v>0</v>
      </c>
      <c r="AM4" s="17">
        <f t="shared" si="6"/>
        <v>0</v>
      </c>
      <c r="AN4" s="17">
        <f t="shared" si="7"/>
        <v>0</v>
      </c>
      <c r="AO4" s="17">
        <f t="shared" si="8"/>
        <v>0</v>
      </c>
      <c r="AP4" s="17">
        <f t="shared" si="9"/>
        <v>0</v>
      </c>
      <c r="AQ4" s="17">
        <f t="shared" si="10"/>
        <v>0</v>
      </c>
      <c r="AR4" s="17">
        <f t="shared" si="11"/>
        <v>0</v>
      </c>
      <c r="AS4" s="17">
        <f t="shared" si="12"/>
        <v>0</v>
      </c>
      <c r="AT4" s="17">
        <f t="shared" si="13"/>
        <v>0</v>
      </c>
      <c r="AU4" s="17">
        <f t="shared" si="14"/>
        <v>0</v>
      </c>
    </row>
    <row r="5" spans="1:47" ht="15.75" x14ac:dyDescent="0.25">
      <c r="A5" s="18" t="s">
        <v>65</v>
      </c>
      <c r="B5" s="23"/>
      <c r="C5" s="23"/>
      <c r="D5" s="23"/>
      <c r="E5" s="23"/>
      <c r="F5" s="23"/>
      <c r="G5" s="23"/>
      <c r="H5" s="24"/>
      <c r="I5" s="23"/>
      <c r="J5" s="16" t="s">
        <v>33</v>
      </c>
      <c r="K5" s="29"/>
      <c r="L5" s="24"/>
      <c r="M5" s="23"/>
      <c r="N5" s="29"/>
      <c r="O5" s="16" t="s">
        <v>33</v>
      </c>
      <c r="P5" s="29"/>
      <c r="Q5" s="16" t="s">
        <v>34</v>
      </c>
      <c r="R5" s="29"/>
      <c r="S5" s="23"/>
      <c r="T5" s="24"/>
      <c r="U5" s="29"/>
      <c r="V5" s="29"/>
      <c r="W5" s="30"/>
      <c r="X5" s="29"/>
      <c r="Y5" s="29"/>
      <c r="Z5" s="23"/>
      <c r="AA5" s="23"/>
      <c r="AB5" s="29"/>
      <c r="AC5" s="29"/>
      <c r="AD5" s="29"/>
      <c r="AE5" s="30"/>
      <c r="AF5" s="29"/>
      <c r="AG5" s="17">
        <f t="shared" ref="AG5:AG6" si="15">COUNTIF(B5:AF5,"Р")</f>
        <v>1</v>
      </c>
      <c r="AH5" s="17">
        <f t="shared" ref="AH5:AH6" si="16">COUNTIF(B5:AF5,"Ал")</f>
        <v>0</v>
      </c>
      <c r="AI5" s="17">
        <f t="shared" ref="AI5:AI6" si="17">COUNTIF(B5:AF5,"М")</f>
        <v>2</v>
      </c>
      <c r="AJ5" s="17">
        <f t="shared" ref="AJ5:AJ6" si="18">COUNTIF(B5:AF5,"Гм")</f>
        <v>0</v>
      </c>
      <c r="AK5" s="17">
        <f t="shared" ref="AK5:AK6" si="19">COUNTIF(B5:AF5,"Ф")</f>
        <v>0</v>
      </c>
      <c r="AL5" s="17">
        <f t="shared" ref="AL5:AL6" si="20">COUNTIF(B5:AF5,"Х")</f>
        <v>0</v>
      </c>
      <c r="AM5" s="17">
        <f t="shared" ref="AM5:AM6" si="21">COUNTIF(B5:AF5,"Б")</f>
        <v>0</v>
      </c>
      <c r="AN5" s="17">
        <f t="shared" ref="AN5:AN6" si="22">COUNTIF(B5:AF5,"Гг")</f>
        <v>0</v>
      </c>
      <c r="AO5" s="17">
        <f t="shared" ref="AO5:AO6" si="23">COUNTIF(B5:AF5,"Ом")</f>
        <v>0</v>
      </c>
      <c r="AP5" s="17">
        <f t="shared" ref="AP5:AP6" si="24">COUNTIF(B5:AF5,"Ая")</f>
        <v>0</v>
      </c>
      <c r="AQ5" s="17">
        <f t="shared" ref="AQ5:AQ6" si="25">COUNTIF(B5:AF5,"Ня")</f>
        <v>0</v>
      </c>
      <c r="AR5" s="17">
        <f t="shared" ref="AR5:AR6" si="26">COUNTIF(B5:AF5,"И")</f>
        <v>0</v>
      </c>
      <c r="AS5" s="17">
        <f t="shared" ref="AS5:AS6" si="27">COUNTIF(B5:AF5,"Ин")</f>
        <v>0</v>
      </c>
      <c r="AT5" s="17">
        <f t="shared" ref="AT5:AT6" si="28">COUNTIF(B5:AF5,"Л")</f>
        <v>0</v>
      </c>
      <c r="AU5" s="17">
        <f t="shared" ref="AU5:AU6" si="29">COUNTIF(B5:AF5,"Об")</f>
        <v>0</v>
      </c>
    </row>
    <row r="6" spans="1:47" ht="15.75" x14ac:dyDescent="0.25">
      <c r="A6" s="18" t="s">
        <v>69</v>
      </c>
      <c r="B6" s="23"/>
      <c r="C6" s="23"/>
      <c r="D6" s="23"/>
      <c r="E6" s="23"/>
      <c r="F6" s="23"/>
      <c r="G6" s="23"/>
      <c r="H6" s="24"/>
      <c r="I6" s="23"/>
      <c r="J6" s="16" t="s">
        <v>33</v>
      </c>
      <c r="K6" s="29"/>
      <c r="L6" s="24"/>
      <c r="M6" s="23"/>
      <c r="N6" s="29"/>
      <c r="O6" s="29"/>
      <c r="P6" s="29"/>
      <c r="Q6" s="16" t="s">
        <v>34</v>
      </c>
      <c r="R6" s="29"/>
      <c r="S6" s="23"/>
      <c r="T6" s="23"/>
      <c r="U6" s="29"/>
      <c r="V6" s="29"/>
      <c r="W6" s="30"/>
      <c r="X6" s="29"/>
      <c r="Y6" s="29"/>
      <c r="Z6" s="23"/>
      <c r="AA6" s="23"/>
      <c r="AB6" s="16" t="s">
        <v>37</v>
      </c>
      <c r="AC6" s="29"/>
      <c r="AD6" s="29"/>
      <c r="AE6" s="30"/>
      <c r="AF6" s="29"/>
      <c r="AG6" s="17">
        <f t="shared" si="15"/>
        <v>1</v>
      </c>
      <c r="AH6" s="17">
        <f t="shared" si="16"/>
        <v>0</v>
      </c>
      <c r="AI6" s="17">
        <f t="shared" si="17"/>
        <v>1</v>
      </c>
      <c r="AJ6" s="17">
        <f t="shared" si="18"/>
        <v>0</v>
      </c>
      <c r="AK6" s="17">
        <f t="shared" si="19"/>
        <v>0</v>
      </c>
      <c r="AL6" s="17">
        <f t="shared" si="20"/>
        <v>0</v>
      </c>
      <c r="AM6" s="17">
        <f t="shared" si="21"/>
        <v>1</v>
      </c>
      <c r="AN6" s="17">
        <f t="shared" si="22"/>
        <v>0</v>
      </c>
      <c r="AO6" s="17">
        <f t="shared" si="23"/>
        <v>0</v>
      </c>
      <c r="AP6" s="17">
        <f t="shared" si="24"/>
        <v>0</v>
      </c>
      <c r="AQ6" s="17">
        <f t="shared" si="25"/>
        <v>0</v>
      </c>
      <c r="AR6" s="17">
        <f t="shared" si="26"/>
        <v>0</v>
      </c>
      <c r="AS6" s="17">
        <f t="shared" si="27"/>
        <v>0</v>
      </c>
      <c r="AT6" s="17">
        <f t="shared" si="28"/>
        <v>0</v>
      </c>
      <c r="AU6" s="17">
        <f t="shared" si="29"/>
        <v>0</v>
      </c>
    </row>
    <row r="7" spans="1:47" ht="15.75" x14ac:dyDescent="0.25">
      <c r="A7" s="18" t="s">
        <v>82</v>
      </c>
      <c r="B7" s="23"/>
      <c r="C7" s="23"/>
      <c r="D7" s="23"/>
      <c r="E7" s="23"/>
      <c r="F7" s="23"/>
      <c r="G7" s="23"/>
      <c r="H7" s="24"/>
      <c r="I7" s="23"/>
      <c r="J7" s="16" t="s">
        <v>33</v>
      </c>
      <c r="K7" s="29"/>
      <c r="L7" s="24"/>
      <c r="M7" s="23"/>
      <c r="N7" s="29"/>
      <c r="O7" s="29"/>
      <c r="P7" s="29"/>
      <c r="Q7" s="16" t="s">
        <v>34</v>
      </c>
      <c r="R7" s="16" t="s">
        <v>33</v>
      </c>
      <c r="S7" s="23"/>
      <c r="T7" s="23"/>
      <c r="U7" s="29"/>
      <c r="V7" s="29"/>
      <c r="W7" s="30"/>
      <c r="X7" s="29"/>
      <c r="Y7" s="29"/>
      <c r="Z7" s="23"/>
      <c r="AA7" s="23"/>
      <c r="AB7" s="16" t="s">
        <v>37</v>
      </c>
      <c r="AC7" s="16" t="s">
        <v>33</v>
      </c>
      <c r="AD7" s="29"/>
      <c r="AE7" s="30"/>
      <c r="AF7" s="29"/>
      <c r="AG7" s="17">
        <f t="shared" si="0"/>
        <v>1</v>
      </c>
      <c r="AH7" s="17">
        <f t="shared" si="1"/>
        <v>0</v>
      </c>
      <c r="AI7" s="17">
        <f t="shared" si="2"/>
        <v>3</v>
      </c>
      <c r="AJ7" s="17">
        <f t="shared" si="3"/>
        <v>0</v>
      </c>
      <c r="AK7" s="17">
        <f t="shared" si="4"/>
        <v>0</v>
      </c>
      <c r="AL7" s="17">
        <f t="shared" si="5"/>
        <v>0</v>
      </c>
      <c r="AM7" s="17">
        <f t="shared" si="6"/>
        <v>1</v>
      </c>
      <c r="AN7" s="17">
        <f t="shared" si="7"/>
        <v>0</v>
      </c>
      <c r="AO7" s="17">
        <f t="shared" si="8"/>
        <v>0</v>
      </c>
      <c r="AP7" s="17">
        <f t="shared" si="9"/>
        <v>0</v>
      </c>
      <c r="AQ7" s="17">
        <f t="shared" si="10"/>
        <v>0</v>
      </c>
      <c r="AR7" s="17">
        <f t="shared" si="11"/>
        <v>0</v>
      </c>
      <c r="AS7" s="17">
        <f t="shared" si="12"/>
        <v>0</v>
      </c>
      <c r="AT7" s="17">
        <f t="shared" si="13"/>
        <v>0</v>
      </c>
      <c r="AU7" s="17">
        <f t="shared" si="14"/>
        <v>0</v>
      </c>
    </row>
    <row r="8" spans="1:47" ht="15.75" x14ac:dyDescent="0.25">
      <c r="A8" s="18" t="s">
        <v>15</v>
      </c>
      <c r="B8" s="23"/>
      <c r="C8" s="23"/>
      <c r="D8" s="23"/>
      <c r="E8" s="23"/>
      <c r="F8" s="23"/>
      <c r="G8" s="23"/>
      <c r="H8" s="23"/>
      <c r="I8" s="23"/>
      <c r="J8" s="29"/>
      <c r="K8" s="29"/>
      <c r="L8" s="23"/>
      <c r="M8" s="24"/>
      <c r="N8" s="16" t="s">
        <v>34</v>
      </c>
      <c r="O8" s="29"/>
      <c r="P8" s="30"/>
      <c r="Q8" s="29"/>
      <c r="R8" s="16" t="s">
        <v>33</v>
      </c>
      <c r="S8" s="24"/>
      <c r="T8" s="23"/>
      <c r="U8" s="30"/>
      <c r="V8" s="29"/>
      <c r="W8" s="30"/>
      <c r="X8" s="29"/>
      <c r="Y8" s="29"/>
      <c r="Z8" s="23"/>
      <c r="AA8" s="24"/>
      <c r="AB8" s="30"/>
      <c r="AC8" s="30"/>
      <c r="AD8" s="29"/>
      <c r="AE8" s="30"/>
      <c r="AF8" s="29"/>
      <c r="AG8" s="17">
        <f t="shared" si="0"/>
        <v>1</v>
      </c>
      <c r="AH8" s="17">
        <f t="shared" si="1"/>
        <v>0</v>
      </c>
      <c r="AI8" s="17">
        <f t="shared" si="2"/>
        <v>1</v>
      </c>
      <c r="AJ8" s="17">
        <f t="shared" si="3"/>
        <v>0</v>
      </c>
      <c r="AK8" s="17">
        <f t="shared" si="4"/>
        <v>0</v>
      </c>
      <c r="AL8" s="17">
        <f t="shared" si="5"/>
        <v>0</v>
      </c>
      <c r="AM8" s="17">
        <f t="shared" si="6"/>
        <v>0</v>
      </c>
      <c r="AN8" s="17">
        <f t="shared" si="7"/>
        <v>0</v>
      </c>
      <c r="AO8" s="17">
        <f t="shared" si="8"/>
        <v>0</v>
      </c>
      <c r="AP8" s="17">
        <f t="shared" si="9"/>
        <v>0</v>
      </c>
      <c r="AQ8" s="17">
        <f t="shared" si="10"/>
        <v>0</v>
      </c>
      <c r="AR8" s="17">
        <f t="shared" si="11"/>
        <v>0</v>
      </c>
      <c r="AS8" s="17">
        <f t="shared" si="12"/>
        <v>0</v>
      </c>
      <c r="AT8" s="17">
        <f t="shared" si="13"/>
        <v>0</v>
      </c>
      <c r="AU8" s="17">
        <f t="shared" si="14"/>
        <v>0</v>
      </c>
    </row>
    <row r="9" spans="1:47" ht="15.75" x14ac:dyDescent="0.25">
      <c r="A9" s="18" t="s">
        <v>16</v>
      </c>
      <c r="B9" s="23"/>
      <c r="C9" s="23"/>
      <c r="D9" s="23"/>
      <c r="E9" s="23"/>
      <c r="F9" s="23"/>
      <c r="G9" s="23"/>
      <c r="H9" s="23"/>
      <c r="I9" s="23"/>
      <c r="J9" s="29"/>
      <c r="K9" s="30"/>
      <c r="L9" s="23"/>
      <c r="M9" s="23"/>
      <c r="N9" s="16" t="s">
        <v>34</v>
      </c>
      <c r="O9" s="30"/>
      <c r="P9" s="29"/>
      <c r="Q9" s="16" t="s">
        <v>33</v>
      </c>
      <c r="R9" s="29"/>
      <c r="S9" s="23"/>
      <c r="T9" s="23"/>
      <c r="U9" s="30"/>
      <c r="V9" s="29"/>
      <c r="W9" s="29"/>
      <c r="X9" s="29"/>
      <c r="Y9" s="30"/>
      <c r="Z9" s="23"/>
      <c r="AA9" s="24"/>
      <c r="AB9" s="30"/>
      <c r="AC9" s="21" t="s">
        <v>62</v>
      </c>
      <c r="AD9" s="30"/>
      <c r="AE9" s="16" t="s">
        <v>34</v>
      </c>
      <c r="AF9" s="29"/>
      <c r="AG9" s="17">
        <f t="shared" ref="AG9:AG10" si="30">COUNTIF(B9:AF9,"Р")</f>
        <v>2</v>
      </c>
      <c r="AH9" s="17">
        <f t="shared" ref="AH9:AH10" si="31">COUNTIF(B9:AF9,"Ал")</f>
        <v>0</v>
      </c>
      <c r="AI9" s="17">
        <f t="shared" ref="AI9:AI10" si="32">COUNTIF(B9:AF9,"М")</f>
        <v>1</v>
      </c>
      <c r="AJ9" s="17">
        <f t="shared" ref="AJ9:AJ10" si="33">COUNTIF(B9:AF9,"Гм")</f>
        <v>0</v>
      </c>
      <c r="AK9" s="17">
        <f t="shared" ref="AK9:AK10" si="34">COUNTIF(B9:AF9,"Ф")</f>
        <v>0</v>
      </c>
      <c r="AL9" s="17">
        <f t="shared" ref="AL9:AL10" si="35">COUNTIF(B9:AF9,"Х")</f>
        <v>0</v>
      </c>
      <c r="AM9" s="17">
        <f t="shared" ref="AM9:AM10" si="36">COUNTIF(B9:AF9,"Б")</f>
        <v>0</v>
      </c>
      <c r="AN9" s="17">
        <f t="shared" ref="AN9:AN10" si="37">COUNTIF(B9:AF9,"Гг")</f>
        <v>0</v>
      </c>
      <c r="AO9" s="17">
        <f t="shared" ref="AO9:AO10" si="38">COUNTIF(B9:AF9,"Ом")</f>
        <v>0</v>
      </c>
      <c r="AP9" s="17">
        <f t="shared" ref="AP9:AP10" si="39">COUNTIF(B9:AF9,"Ая")</f>
        <v>0</v>
      </c>
      <c r="AQ9" s="17">
        <f t="shared" ref="AQ9:AQ10" si="40">COUNTIF(B9:AF9,"Ня")</f>
        <v>0</v>
      </c>
      <c r="AR9" s="17">
        <f t="shared" ref="AR9:AR10" si="41">COUNTIF(B9:AF9,"И")</f>
        <v>0</v>
      </c>
      <c r="AS9" s="17">
        <f t="shared" ref="AS9:AS10" si="42">COUNTIF(B9:AF9,"Ин")</f>
        <v>0</v>
      </c>
      <c r="AT9" s="17">
        <f t="shared" ref="AT9:AT10" si="43">COUNTIF(B9:AF9,"Л")</f>
        <v>1</v>
      </c>
      <c r="AU9" s="17">
        <f t="shared" ref="AU9:AU10" si="44">COUNTIF(B9:AF9,"Об")</f>
        <v>0</v>
      </c>
    </row>
    <row r="10" spans="1:47" ht="15.75" x14ac:dyDescent="0.25">
      <c r="A10" s="18" t="s">
        <v>17</v>
      </c>
      <c r="B10" s="23"/>
      <c r="C10" s="23"/>
      <c r="D10" s="23"/>
      <c r="E10" s="23"/>
      <c r="F10" s="23"/>
      <c r="G10" s="23"/>
      <c r="H10" s="23"/>
      <c r="I10" s="23"/>
      <c r="J10" s="29"/>
      <c r="K10" s="30"/>
      <c r="L10" s="23"/>
      <c r="M10" s="24"/>
      <c r="N10" s="16" t="s">
        <v>34</v>
      </c>
      <c r="O10" s="30"/>
      <c r="P10" s="29"/>
      <c r="Q10" s="29"/>
      <c r="R10" s="29"/>
      <c r="S10" s="23"/>
      <c r="T10" s="24"/>
      <c r="U10" s="30"/>
      <c r="V10" s="29"/>
      <c r="W10" s="30"/>
      <c r="X10" s="29"/>
      <c r="Y10" s="30"/>
      <c r="Z10" s="23"/>
      <c r="AA10" s="24"/>
      <c r="AB10" s="29"/>
      <c r="AC10" s="30"/>
      <c r="AD10" s="30"/>
      <c r="AE10" s="29"/>
      <c r="AF10" s="29"/>
      <c r="AG10" s="17">
        <f t="shared" si="30"/>
        <v>1</v>
      </c>
      <c r="AH10" s="17">
        <f t="shared" si="31"/>
        <v>0</v>
      </c>
      <c r="AI10" s="17">
        <f t="shared" si="32"/>
        <v>0</v>
      </c>
      <c r="AJ10" s="17">
        <f t="shared" si="33"/>
        <v>0</v>
      </c>
      <c r="AK10" s="17">
        <f t="shared" si="34"/>
        <v>0</v>
      </c>
      <c r="AL10" s="17">
        <f t="shared" si="35"/>
        <v>0</v>
      </c>
      <c r="AM10" s="17">
        <f t="shared" si="36"/>
        <v>0</v>
      </c>
      <c r="AN10" s="17">
        <f t="shared" si="37"/>
        <v>0</v>
      </c>
      <c r="AO10" s="17">
        <f t="shared" si="38"/>
        <v>0</v>
      </c>
      <c r="AP10" s="17">
        <f t="shared" si="39"/>
        <v>0</v>
      </c>
      <c r="AQ10" s="17">
        <f t="shared" si="40"/>
        <v>0</v>
      </c>
      <c r="AR10" s="17">
        <f t="shared" si="41"/>
        <v>0</v>
      </c>
      <c r="AS10" s="17">
        <f t="shared" si="42"/>
        <v>0</v>
      </c>
      <c r="AT10" s="17">
        <f t="shared" si="43"/>
        <v>0</v>
      </c>
      <c r="AU10" s="17">
        <f t="shared" si="44"/>
        <v>0</v>
      </c>
    </row>
    <row r="11" spans="1:47" ht="15.75" x14ac:dyDescent="0.25">
      <c r="A11" s="18" t="s">
        <v>70</v>
      </c>
      <c r="B11" s="23"/>
      <c r="C11" s="23"/>
      <c r="D11" s="23"/>
      <c r="E11" s="23"/>
      <c r="F11" s="23"/>
      <c r="G11" s="23"/>
      <c r="H11" s="23"/>
      <c r="I11" s="23"/>
      <c r="J11" s="29"/>
      <c r="K11" s="30"/>
      <c r="L11" s="23"/>
      <c r="M11" s="23"/>
      <c r="N11" s="16" t="s">
        <v>34</v>
      </c>
      <c r="O11" s="30"/>
      <c r="P11" s="29"/>
      <c r="Q11" s="16" t="s">
        <v>33</v>
      </c>
      <c r="R11" s="29"/>
      <c r="S11" s="23"/>
      <c r="T11" s="24"/>
      <c r="U11" s="30"/>
      <c r="V11" s="29"/>
      <c r="W11" s="29"/>
      <c r="X11" s="29"/>
      <c r="Y11" s="30"/>
      <c r="Z11" s="23"/>
      <c r="AA11" s="24"/>
      <c r="AB11" s="29"/>
      <c r="AC11" s="30"/>
      <c r="AD11" s="30"/>
      <c r="AE11" s="29"/>
      <c r="AF11" s="29"/>
      <c r="AG11" s="17">
        <f>COUNTIF(B11:AF11,"Р")+1</f>
        <v>2</v>
      </c>
      <c r="AH11" s="17">
        <f t="shared" si="1"/>
        <v>0</v>
      </c>
      <c r="AI11" s="17">
        <f t="shared" si="2"/>
        <v>1</v>
      </c>
      <c r="AJ11" s="17">
        <f t="shared" si="3"/>
        <v>0</v>
      </c>
      <c r="AK11" s="17">
        <f t="shared" si="4"/>
        <v>0</v>
      </c>
      <c r="AL11" s="17">
        <f t="shared" si="5"/>
        <v>0</v>
      </c>
      <c r="AM11" s="17">
        <f t="shared" si="6"/>
        <v>0</v>
      </c>
      <c r="AN11" s="17">
        <f t="shared" si="7"/>
        <v>0</v>
      </c>
      <c r="AO11" s="17">
        <f t="shared" si="8"/>
        <v>0</v>
      </c>
      <c r="AP11" s="17">
        <f t="shared" si="9"/>
        <v>0</v>
      </c>
      <c r="AQ11" s="17">
        <f t="shared" si="10"/>
        <v>0</v>
      </c>
      <c r="AR11" s="17">
        <f t="shared" si="11"/>
        <v>0</v>
      </c>
      <c r="AS11" s="17">
        <f t="shared" si="12"/>
        <v>0</v>
      </c>
      <c r="AT11" s="17">
        <f t="shared" si="13"/>
        <v>0</v>
      </c>
      <c r="AU11" s="17">
        <f t="shared" si="14"/>
        <v>0</v>
      </c>
    </row>
    <row r="12" spans="1:47" ht="15.75" x14ac:dyDescent="0.25">
      <c r="A12" s="18" t="s">
        <v>18</v>
      </c>
      <c r="B12" s="23"/>
      <c r="C12" s="23"/>
      <c r="D12" s="23"/>
      <c r="E12" s="23"/>
      <c r="F12" s="23"/>
      <c r="G12" s="23"/>
      <c r="H12" s="23"/>
      <c r="I12" s="23"/>
      <c r="J12" s="29"/>
      <c r="K12" s="29"/>
      <c r="L12" s="23"/>
      <c r="M12" s="23"/>
      <c r="N12" s="29"/>
      <c r="O12" s="30"/>
      <c r="P12" s="43" t="s">
        <v>104</v>
      </c>
      <c r="Q12" s="21" t="s">
        <v>38</v>
      </c>
      <c r="R12" s="29"/>
      <c r="S12" s="23"/>
      <c r="T12" s="23"/>
      <c r="U12" s="29"/>
      <c r="V12" s="16" t="s">
        <v>43</v>
      </c>
      <c r="W12" s="29"/>
      <c r="X12" s="21" t="s">
        <v>64</v>
      </c>
      <c r="Y12" s="16" t="s">
        <v>44</v>
      </c>
      <c r="Z12" s="23"/>
      <c r="AA12" s="23"/>
      <c r="AB12" s="30"/>
      <c r="AC12" s="29"/>
      <c r="AD12" s="16" t="s">
        <v>43</v>
      </c>
      <c r="AE12" s="29"/>
      <c r="AF12" s="29"/>
      <c r="AG12" s="17">
        <f t="shared" ref="AG12:AG13" si="45">COUNTIF(B12:AF12,"Р")</f>
        <v>0</v>
      </c>
      <c r="AH12" s="17">
        <f t="shared" ref="AH12:AH13" si="46">COUNTIF(B12:AF12,"Ал")</f>
        <v>2</v>
      </c>
      <c r="AI12" s="17">
        <f t="shared" ref="AI12:AI13" si="47">COUNTIF(B12:AF12,"М")</f>
        <v>0</v>
      </c>
      <c r="AJ12" s="17">
        <f t="shared" ref="AJ12:AJ13" si="48">COUNTIF(B12:AF12,"Гм")</f>
        <v>1</v>
      </c>
      <c r="AK12" s="17">
        <f t="shared" ref="AK12:AK13" si="49">COUNTIF(B12:AF12,"Ф")</f>
        <v>1</v>
      </c>
      <c r="AL12" s="17">
        <f t="shared" ref="AL12:AL13" si="50">COUNTIF(B12:AF12,"Х")</f>
        <v>0</v>
      </c>
      <c r="AM12" s="17">
        <f t="shared" ref="AM12:AM13" si="51">COUNTIF(B12:AF12,"Б")</f>
        <v>0</v>
      </c>
      <c r="AN12" s="17">
        <f t="shared" ref="AN12:AN13" si="52">COUNTIF(B12:AF12,"Гг")</f>
        <v>0</v>
      </c>
      <c r="AO12" s="17">
        <f t="shared" ref="AO12:AO13" si="53">COUNTIF(B12:AF12,"Ом")</f>
        <v>0</v>
      </c>
      <c r="AP12" s="17">
        <f t="shared" ref="AP12:AP13" si="54">COUNTIF(B12:AF12,"Ая")</f>
        <v>0</v>
      </c>
      <c r="AQ12" s="17">
        <f t="shared" ref="AQ12:AQ13" si="55">COUNTIF(B12:AF12,"Ня")</f>
        <v>0</v>
      </c>
      <c r="AR12" s="17">
        <f t="shared" ref="AR12:AR13" si="56">COUNTIF(B12:AF12,"И")</f>
        <v>0</v>
      </c>
      <c r="AS12" s="17">
        <f t="shared" ref="AS12:AS13" si="57">COUNTIF(B12:AF12,"Ин")</f>
        <v>0</v>
      </c>
      <c r="AT12" s="17">
        <f t="shared" ref="AT12:AT13" si="58">COUNTIF(B12:AF12,"Л")</f>
        <v>0</v>
      </c>
      <c r="AU12" s="17">
        <f t="shared" ref="AU12:AU13" si="59">COUNTIF(B12:AF12,"Об")</f>
        <v>1</v>
      </c>
    </row>
    <row r="13" spans="1:47" ht="15.75" x14ac:dyDescent="0.25">
      <c r="A13" s="18" t="s">
        <v>19</v>
      </c>
      <c r="B13" s="23"/>
      <c r="C13" s="23"/>
      <c r="D13" s="23"/>
      <c r="E13" s="23"/>
      <c r="F13" s="23"/>
      <c r="G13" s="23"/>
      <c r="H13" s="23"/>
      <c r="I13" s="23"/>
      <c r="J13" s="29"/>
      <c r="K13" s="29"/>
      <c r="L13" s="23"/>
      <c r="M13" s="23"/>
      <c r="N13" s="29"/>
      <c r="O13" s="29"/>
      <c r="P13" s="43" t="s">
        <v>104</v>
      </c>
      <c r="Q13" s="21" t="s">
        <v>38</v>
      </c>
      <c r="R13" s="29"/>
      <c r="S13" s="24"/>
      <c r="T13" s="23"/>
      <c r="U13" s="29"/>
      <c r="V13" s="29"/>
      <c r="W13" s="29"/>
      <c r="X13" s="42" t="s">
        <v>96</v>
      </c>
      <c r="Y13" s="29"/>
      <c r="Z13" s="23"/>
      <c r="AA13" s="23"/>
      <c r="AB13" s="29"/>
      <c r="AC13" s="30"/>
      <c r="AD13" s="16" t="s">
        <v>43</v>
      </c>
      <c r="AE13" s="29"/>
      <c r="AF13" s="29"/>
      <c r="AG13" s="17">
        <f t="shared" si="45"/>
        <v>0</v>
      </c>
      <c r="AH13" s="17">
        <f t="shared" si="46"/>
        <v>1</v>
      </c>
      <c r="AI13" s="17">
        <f t="shared" si="47"/>
        <v>0</v>
      </c>
      <c r="AJ13" s="17">
        <f t="shared" si="48"/>
        <v>0</v>
      </c>
      <c r="AK13" s="17">
        <f t="shared" si="49"/>
        <v>1</v>
      </c>
      <c r="AL13" s="17">
        <f t="shared" si="50"/>
        <v>0</v>
      </c>
      <c r="AM13" s="17">
        <f t="shared" si="51"/>
        <v>0</v>
      </c>
      <c r="AN13" s="17">
        <f t="shared" si="52"/>
        <v>0</v>
      </c>
      <c r="AO13" s="17">
        <f t="shared" si="53"/>
        <v>0</v>
      </c>
      <c r="AP13" s="17">
        <f t="shared" si="54"/>
        <v>0</v>
      </c>
      <c r="AQ13" s="17">
        <f t="shared" si="55"/>
        <v>0</v>
      </c>
      <c r="AR13" s="17">
        <f t="shared" si="56"/>
        <v>0</v>
      </c>
      <c r="AS13" s="17">
        <f t="shared" si="57"/>
        <v>0</v>
      </c>
      <c r="AT13" s="17">
        <f t="shared" si="58"/>
        <v>0</v>
      </c>
      <c r="AU13" s="17">
        <f t="shared" si="59"/>
        <v>0</v>
      </c>
    </row>
    <row r="14" spans="1:47" ht="15.75" x14ac:dyDescent="0.25">
      <c r="A14" s="18" t="s">
        <v>20</v>
      </c>
      <c r="B14" s="23"/>
      <c r="C14" s="23"/>
      <c r="D14" s="23"/>
      <c r="E14" s="23"/>
      <c r="F14" s="23"/>
      <c r="G14" s="23"/>
      <c r="H14" s="23"/>
      <c r="I14" s="23"/>
      <c r="J14" s="29"/>
      <c r="K14" s="29"/>
      <c r="L14" s="23"/>
      <c r="M14" s="23"/>
      <c r="N14" s="29"/>
      <c r="O14" s="30"/>
      <c r="P14" s="43" t="s">
        <v>104</v>
      </c>
      <c r="Q14" s="21" t="s">
        <v>38</v>
      </c>
      <c r="R14" s="29"/>
      <c r="S14" s="23"/>
      <c r="T14" s="23"/>
      <c r="U14" s="29"/>
      <c r="V14" s="29"/>
      <c r="W14" s="29"/>
      <c r="X14" s="21" t="s">
        <v>64</v>
      </c>
      <c r="Y14" s="29"/>
      <c r="Z14" s="23"/>
      <c r="AA14" s="23"/>
      <c r="AB14" s="30"/>
      <c r="AC14" s="29"/>
      <c r="AD14" s="16" t="s">
        <v>43</v>
      </c>
      <c r="AE14" s="29"/>
      <c r="AF14" s="29"/>
      <c r="AG14" s="17">
        <f t="shared" si="0"/>
        <v>0</v>
      </c>
      <c r="AH14" s="17">
        <f t="shared" si="1"/>
        <v>1</v>
      </c>
      <c r="AI14" s="17">
        <f t="shared" si="2"/>
        <v>0</v>
      </c>
      <c r="AJ14" s="17">
        <f t="shared" si="3"/>
        <v>0</v>
      </c>
      <c r="AK14" s="17">
        <f t="shared" si="4"/>
        <v>1</v>
      </c>
      <c r="AL14" s="17">
        <f t="shared" si="5"/>
        <v>0</v>
      </c>
      <c r="AM14" s="17">
        <f t="shared" si="6"/>
        <v>0</v>
      </c>
      <c r="AN14" s="17">
        <f t="shared" si="7"/>
        <v>0</v>
      </c>
      <c r="AO14" s="17">
        <f t="shared" si="8"/>
        <v>0</v>
      </c>
      <c r="AP14" s="17">
        <f t="shared" si="9"/>
        <v>0</v>
      </c>
      <c r="AQ14" s="17">
        <f t="shared" si="10"/>
        <v>0</v>
      </c>
      <c r="AR14" s="17">
        <f t="shared" si="11"/>
        <v>0</v>
      </c>
      <c r="AS14" s="17">
        <f t="shared" si="12"/>
        <v>0</v>
      </c>
      <c r="AT14" s="17">
        <f t="shared" si="13"/>
        <v>0</v>
      </c>
      <c r="AU14" s="17">
        <f t="shared" si="14"/>
        <v>1</v>
      </c>
    </row>
    <row r="15" spans="1:47" ht="15.75" x14ac:dyDescent="0.25">
      <c r="A15" s="18" t="s">
        <v>71</v>
      </c>
      <c r="B15" s="23"/>
      <c r="C15" s="23"/>
      <c r="D15" s="23"/>
      <c r="E15" s="23"/>
      <c r="F15" s="23"/>
      <c r="G15" s="23"/>
      <c r="H15" s="23"/>
      <c r="I15" s="23"/>
      <c r="J15" s="29"/>
      <c r="K15" s="29"/>
      <c r="L15" s="23"/>
      <c r="M15" s="23"/>
      <c r="N15" s="29"/>
      <c r="O15" s="29"/>
      <c r="P15" s="43" t="s">
        <v>104</v>
      </c>
      <c r="Q15" s="21" t="s">
        <v>38</v>
      </c>
      <c r="R15" s="29"/>
      <c r="S15" s="24"/>
      <c r="T15" s="23"/>
      <c r="U15" s="29"/>
      <c r="V15" s="16" t="s">
        <v>62</v>
      </c>
      <c r="W15" s="29"/>
      <c r="X15" s="21" t="s">
        <v>64</v>
      </c>
      <c r="Y15" s="29"/>
      <c r="Z15" s="23"/>
      <c r="AA15" s="23"/>
      <c r="AB15" s="29"/>
      <c r="AC15" s="30"/>
      <c r="AD15" s="16" t="s">
        <v>43</v>
      </c>
      <c r="AE15" s="29"/>
      <c r="AF15" s="29"/>
      <c r="AG15" s="17">
        <f t="shared" ref="AG15" si="60">COUNTIF(B15:AF15,"Р")</f>
        <v>0</v>
      </c>
      <c r="AH15" s="17">
        <f t="shared" ref="AH15" si="61">COUNTIF(B15:AF15,"Ал")</f>
        <v>1</v>
      </c>
      <c r="AI15" s="17">
        <f t="shared" ref="AI15" si="62">COUNTIF(B15:AF15,"М")</f>
        <v>0</v>
      </c>
      <c r="AJ15" s="17">
        <f t="shared" ref="AJ15" si="63">COUNTIF(B15:AF15,"Гм")</f>
        <v>0</v>
      </c>
      <c r="AK15" s="17">
        <f t="shared" ref="AK15" si="64">COUNTIF(B15:AF15,"Ф")</f>
        <v>1</v>
      </c>
      <c r="AL15" s="17">
        <f t="shared" ref="AL15" si="65">COUNTIF(B15:AF15,"Х")</f>
        <v>0</v>
      </c>
      <c r="AM15" s="17">
        <f t="shared" ref="AM15" si="66">COUNTIF(B15:AF15,"Б")</f>
        <v>0</v>
      </c>
      <c r="AN15" s="17">
        <f t="shared" ref="AN15" si="67">COUNTIF(B15:AF15,"Гг")</f>
        <v>0</v>
      </c>
      <c r="AO15" s="17">
        <f t="shared" ref="AO15" si="68">COUNTIF(B15:AF15,"Ом")</f>
        <v>0</v>
      </c>
      <c r="AP15" s="17">
        <f t="shared" ref="AP15" si="69">COUNTIF(B15:AF15,"Ая")</f>
        <v>0</v>
      </c>
      <c r="AQ15" s="17">
        <f t="shared" ref="AQ15" si="70">COUNTIF(B15:AF15,"Ня")</f>
        <v>0</v>
      </c>
      <c r="AR15" s="17">
        <f t="shared" ref="AR15" si="71">COUNTIF(B15:AF15,"И")</f>
        <v>0</v>
      </c>
      <c r="AS15" s="17">
        <f t="shared" ref="AS15" si="72">COUNTIF(B15:AF15,"Ин")</f>
        <v>0</v>
      </c>
      <c r="AT15" s="17">
        <f t="shared" ref="AT15" si="73">COUNTIF(B15:AF15,"Л")</f>
        <v>1</v>
      </c>
      <c r="AU15" s="17">
        <f t="shared" ref="AU15" si="74">COUNTIF(B15:AF15,"Об")</f>
        <v>1</v>
      </c>
    </row>
    <row r="16" spans="1:47" ht="15.75" x14ac:dyDescent="0.25">
      <c r="A16" s="18" t="s">
        <v>83</v>
      </c>
      <c r="B16" s="23"/>
      <c r="C16" s="23"/>
      <c r="D16" s="23"/>
      <c r="E16" s="23"/>
      <c r="F16" s="23"/>
      <c r="G16" s="23"/>
      <c r="H16" s="23"/>
      <c r="I16" s="23"/>
      <c r="J16" s="29"/>
      <c r="K16" s="29"/>
      <c r="L16" s="23"/>
      <c r="M16" s="23"/>
      <c r="N16" s="29"/>
      <c r="O16" s="29"/>
      <c r="P16" s="43" t="s">
        <v>104</v>
      </c>
      <c r="Q16" s="21" t="s">
        <v>38</v>
      </c>
      <c r="R16" s="29"/>
      <c r="S16" s="24"/>
      <c r="T16" s="23"/>
      <c r="U16" s="29"/>
      <c r="V16" s="16" t="s">
        <v>43</v>
      </c>
      <c r="W16" s="29"/>
      <c r="X16" s="21" t="s">
        <v>64</v>
      </c>
      <c r="Y16" s="16" t="s">
        <v>44</v>
      </c>
      <c r="Z16" s="23"/>
      <c r="AA16" s="23"/>
      <c r="AB16" s="29"/>
      <c r="AC16" s="30"/>
      <c r="AD16" s="16" t="s">
        <v>43</v>
      </c>
      <c r="AE16" s="29"/>
      <c r="AF16" s="29"/>
      <c r="AG16" s="17">
        <f t="shared" si="0"/>
        <v>0</v>
      </c>
      <c r="AH16" s="17">
        <f t="shared" si="1"/>
        <v>2</v>
      </c>
      <c r="AI16" s="17">
        <f t="shared" si="2"/>
        <v>0</v>
      </c>
      <c r="AJ16" s="17">
        <f t="shared" si="3"/>
        <v>1</v>
      </c>
      <c r="AK16" s="17">
        <f t="shared" si="4"/>
        <v>1</v>
      </c>
      <c r="AL16" s="17">
        <f t="shared" si="5"/>
        <v>0</v>
      </c>
      <c r="AM16" s="17">
        <f t="shared" si="6"/>
        <v>0</v>
      </c>
      <c r="AN16" s="17">
        <f t="shared" si="7"/>
        <v>0</v>
      </c>
      <c r="AO16" s="17">
        <f t="shared" si="8"/>
        <v>0</v>
      </c>
      <c r="AP16" s="17">
        <f t="shared" si="9"/>
        <v>0</v>
      </c>
      <c r="AQ16" s="17">
        <f t="shared" si="10"/>
        <v>0</v>
      </c>
      <c r="AR16" s="17">
        <f t="shared" si="11"/>
        <v>0</v>
      </c>
      <c r="AS16" s="17">
        <f t="shared" si="12"/>
        <v>0</v>
      </c>
      <c r="AT16" s="17">
        <f t="shared" si="13"/>
        <v>0</v>
      </c>
      <c r="AU16" s="17">
        <f t="shared" si="14"/>
        <v>1</v>
      </c>
    </row>
    <row r="17" spans="1:47" ht="15.75" x14ac:dyDescent="0.25">
      <c r="A17" s="19" t="s">
        <v>21</v>
      </c>
      <c r="B17" s="23"/>
      <c r="C17" s="23"/>
      <c r="D17" s="23"/>
      <c r="E17" s="23"/>
      <c r="F17" s="23"/>
      <c r="G17" s="23"/>
      <c r="H17" s="23"/>
      <c r="I17" s="23"/>
      <c r="J17" s="29"/>
      <c r="K17" s="29"/>
      <c r="L17" s="23"/>
      <c r="M17" s="23"/>
      <c r="N17" s="29"/>
      <c r="O17" s="29"/>
      <c r="P17" s="16" t="s">
        <v>44</v>
      </c>
      <c r="Q17" s="29"/>
      <c r="R17" s="29"/>
      <c r="S17" s="23"/>
      <c r="T17" s="23"/>
      <c r="U17" s="29"/>
      <c r="V17" s="29"/>
      <c r="W17" s="16" t="s">
        <v>43</v>
      </c>
      <c r="X17" s="29"/>
      <c r="Y17" s="29"/>
      <c r="Z17" s="23"/>
      <c r="AA17" s="23"/>
      <c r="AB17" s="29"/>
      <c r="AC17" s="30"/>
      <c r="AD17" s="16" t="s">
        <v>38</v>
      </c>
      <c r="AE17" s="29"/>
      <c r="AF17" s="29"/>
      <c r="AG17" s="17">
        <f t="shared" si="0"/>
        <v>0</v>
      </c>
      <c r="AH17" s="17">
        <f t="shared" si="1"/>
        <v>1</v>
      </c>
      <c r="AI17" s="17">
        <f t="shared" si="2"/>
        <v>0</v>
      </c>
      <c r="AJ17" s="17">
        <f t="shared" si="3"/>
        <v>1</v>
      </c>
      <c r="AK17" s="17">
        <f t="shared" si="4"/>
        <v>1</v>
      </c>
      <c r="AL17" s="17">
        <f t="shared" si="5"/>
        <v>0</v>
      </c>
      <c r="AM17" s="17">
        <f t="shared" si="6"/>
        <v>0</v>
      </c>
      <c r="AN17" s="17">
        <f t="shared" si="7"/>
        <v>0</v>
      </c>
      <c r="AO17" s="17">
        <f t="shared" si="8"/>
        <v>0</v>
      </c>
      <c r="AP17" s="17">
        <f t="shared" si="9"/>
        <v>0</v>
      </c>
      <c r="AQ17" s="17">
        <f t="shared" si="10"/>
        <v>0</v>
      </c>
      <c r="AR17" s="17">
        <f t="shared" si="11"/>
        <v>0</v>
      </c>
      <c r="AS17" s="17">
        <f t="shared" si="12"/>
        <v>0</v>
      </c>
      <c r="AT17" s="17">
        <f t="shared" si="13"/>
        <v>0</v>
      </c>
      <c r="AU17" s="17">
        <f t="shared" si="14"/>
        <v>0</v>
      </c>
    </row>
    <row r="18" spans="1:47" ht="15.75" x14ac:dyDescent="0.25">
      <c r="A18" s="20" t="s">
        <v>22</v>
      </c>
      <c r="B18" s="23"/>
      <c r="C18" s="23"/>
      <c r="D18" s="23"/>
      <c r="E18" s="23"/>
      <c r="F18" s="23"/>
      <c r="G18" s="23"/>
      <c r="H18" s="23"/>
      <c r="I18" s="23"/>
      <c r="J18" s="29"/>
      <c r="K18" s="29"/>
      <c r="L18" s="23"/>
      <c r="M18" s="23"/>
      <c r="N18" s="30"/>
      <c r="O18" s="29"/>
      <c r="P18" s="16" t="s">
        <v>44</v>
      </c>
      <c r="Q18" s="29"/>
      <c r="R18" s="29"/>
      <c r="S18" s="23"/>
      <c r="T18" s="24"/>
      <c r="U18" s="29"/>
      <c r="V18" s="29"/>
      <c r="W18" s="16" t="s">
        <v>43</v>
      </c>
      <c r="X18" s="30"/>
      <c r="Y18" s="29"/>
      <c r="Z18" s="23"/>
      <c r="AA18" s="24"/>
      <c r="AB18" s="30"/>
      <c r="AC18" s="29"/>
      <c r="AD18" s="16" t="s">
        <v>38</v>
      </c>
      <c r="AE18" s="29"/>
      <c r="AF18" s="29"/>
      <c r="AG18" s="17">
        <f t="shared" ref="AG18:AG19" si="75">COUNTIF(B18:AF18,"Р")</f>
        <v>0</v>
      </c>
      <c r="AH18" s="17">
        <f t="shared" ref="AH18:AH19" si="76">COUNTIF(B18:AF18,"Ал")</f>
        <v>1</v>
      </c>
      <c r="AI18" s="17">
        <f t="shared" ref="AI18:AI19" si="77">COUNTIF(B18:AF18,"М")</f>
        <v>0</v>
      </c>
      <c r="AJ18" s="17">
        <f t="shared" ref="AJ18:AJ19" si="78">COUNTIF(B18:AF18,"Гм")</f>
        <v>1</v>
      </c>
      <c r="AK18" s="17">
        <f t="shared" ref="AK18:AK19" si="79">COUNTIF(B18:AF18,"Ф")</f>
        <v>1</v>
      </c>
      <c r="AL18" s="17">
        <f t="shared" ref="AL18:AL19" si="80">COUNTIF(B18:AF18,"Х")</f>
        <v>0</v>
      </c>
      <c r="AM18" s="17">
        <f t="shared" ref="AM18:AM19" si="81">COUNTIF(B18:AF18,"Б")</f>
        <v>0</v>
      </c>
      <c r="AN18" s="17">
        <f t="shared" ref="AN18:AN19" si="82">COUNTIF(B18:AF18,"Гг")</f>
        <v>0</v>
      </c>
      <c r="AO18" s="17">
        <f t="shared" ref="AO18:AO19" si="83">COUNTIF(B18:AF18,"Ом")</f>
        <v>0</v>
      </c>
      <c r="AP18" s="17">
        <f t="shared" ref="AP18:AP19" si="84">COUNTIF(B18:AF18,"Ая")</f>
        <v>0</v>
      </c>
      <c r="AQ18" s="17">
        <f t="shared" ref="AQ18:AQ19" si="85">COUNTIF(B18:AF18,"Ня")</f>
        <v>0</v>
      </c>
      <c r="AR18" s="17">
        <f t="shared" ref="AR18:AR19" si="86">COUNTIF(B18:AF18,"И")</f>
        <v>0</v>
      </c>
      <c r="AS18" s="17">
        <f t="shared" ref="AS18:AS19" si="87">COUNTIF(B18:AF18,"Ин")</f>
        <v>0</v>
      </c>
      <c r="AT18" s="17">
        <f t="shared" ref="AT18:AT19" si="88">COUNTIF(B18:AF18,"Л")</f>
        <v>0</v>
      </c>
      <c r="AU18" s="17">
        <f t="shared" ref="AU18:AU19" si="89">COUNTIF(B18:AF18,"Об")</f>
        <v>0</v>
      </c>
    </row>
    <row r="19" spans="1:47" ht="15.75" x14ac:dyDescent="0.25">
      <c r="A19" s="20" t="s">
        <v>23</v>
      </c>
      <c r="B19" s="23"/>
      <c r="C19" s="23"/>
      <c r="D19" s="23"/>
      <c r="E19" s="23"/>
      <c r="F19" s="23"/>
      <c r="G19" s="23"/>
      <c r="H19" s="23"/>
      <c r="I19" s="23"/>
      <c r="J19" s="29"/>
      <c r="K19" s="29"/>
      <c r="L19" s="23"/>
      <c r="M19" s="23"/>
      <c r="N19" s="30"/>
      <c r="O19" s="29"/>
      <c r="P19" s="16" t="s">
        <v>44</v>
      </c>
      <c r="Q19" s="29"/>
      <c r="R19" s="29"/>
      <c r="S19" s="23"/>
      <c r="T19" s="24"/>
      <c r="U19" s="29"/>
      <c r="V19" s="30"/>
      <c r="W19" s="16" t="s">
        <v>43</v>
      </c>
      <c r="X19" s="29"/>
      <c r="Y19" s="29"/>
      <c r="Z19" s="23"/>
      <c r="AA19" s="24"/>
      <c r="AB19" s="30"/>
      <c r="AC19" s="29"/>
      <c r="AD19" s="16" t="s">
        <v>38</v>
      </c>
      <c r="AE19" s="29"/>
      <c r="AF19" s="29"/>
      <c r="AG19" s="17">
        <f t="shared" si="75"/>
        <v>0</v>
      </c>
      <c r="AH19" s="17">
        <f t="shared" si="76"/>
        <v>1</v>
      </c>
      <c r="AI19" s="17">
        <f t="shared" si="77"/>
        <v>0</v>
      </c>
      <c r="AJ19" s="17">
        <f t="shared" si="78"/>
        <v>1</v>
      </c>
      <c r="AK19" s="17">
        <f t="shared" si="79"/>
        <v>1</v>
      </c>
      <c r="AL19" s="17">
        <f t="shared" si="80"/>
        <v>0</v>
      </c>
      <c r="AM19" s="17">
        <f t="shared" si="81"/>
        <v>0</v>
      </c>
      <c r="AN19" s="17">
        <f t="shared" si="82"/>
        <v>0</v>
      </c>
      <c r="AO19" s="17">
        <f t="shared" si="83"/>
        <v>0</v>
      </c>
      <c r="AP19" s="17">
        <f t="shared" si="84"/>
        <v>0</v>
      </c>
      <c r="AQ19" s="17">
        <f t="shared" si="85"/>
        <v>0</v>
      </c>
      <c r="AR19" s="17">
        <f t="shared" si="86"/>
        <v>0</v>
      </c>
      <c r="AS19" s="17">
        <f t="shared" si="87"/>
        <v>0</v>
      </c>
      <c r="AT19" s="17">
        <f t="shared" si="88"/>
        <v>0</v>
      </c>
      <c r="AU19" s="17">
        <f t="shared" si="89"/>
        <v>0</v>
      </c>
    </row>
    <row r="20" spans="1:47" ht="15.75" x14ac:dyDescent="0.25">
      <c r="A20" s="20" t="s">
        <v>72</v>
      </c>
      <c r="B20" s="23"/>
      <c r="C20" s="23"/>
      <c r="D20" s="23"/>
      <c r="E20" s="23"/>
      <c r="F20" s="23"/>
      <c r="G20" s="23"/>
      <c r="H20" s="23"/>
      <c r="I20" s="23"/>
      <c r="J20" s="29"/>
      <c r="K20" s="29"/>
      <c r="L20" s="23"/>
      <c r="M20" s="23"/>
      <c r="N20" s="30"/>
      <c r="O20" s="29"/>
      <c r="P20" s="16" t="s">
        <v>44</v>
      </c>
      <c r="Q20" s="29"/>
      <c r="R20" s="29"/>
      <c r="S20" s="23"/>
      <c r="T20" s="23"/>
      <c r="U20" s="30"/>
      <c r="V20" s="29"/>
      <c r="W20" s="16" t="s">
        <v>43</v>
      </c>
      <c r="X20" s="21" t="s">
        <v>62</v>
      </c>
      <c r="Y20" s="29"/>
      <c r="Z20" s="23"/>
      <c r="AA20" s="24"/>
      <c r="AB20" s="30"/>
      <c r="AC20" s="16" t="s">
        <v>44</v>
      </c>
      <c r="AD20" s="16" t="s">
        <v>107</v>
      </c>
      <c r="AE20" s="29"/>
      <c r="AF20" s="29"/>
      <c r="AG20" s="17">
        <f t="shared" si="0"/>
        <v>0</v>
      </c>
      <c r="AH20" s="17">
        <f>COUNTIF(B20:AF20,"Ал")+1</f>
        <v>2</v>
      </c>
      <c r="AI20" s="17">
        <f t="shared" si="2"/>
        <v>0</v>
      </c>
      <c r="AJ20" s="17">
        <f t="shared" si="3"/>
        <v>2</v>
      </c>
      <c r="AK20" s="17">
        <f t="shared" si="4"/>
        <v>0</v>
      </c>
      <c r="AL20" s="17">
        <f t="shared" si="5"/>
        <v>0</v>
      </c>
      <c r="AM20" s="17">
        <f t="shared" si="6"/>
        <v>0</v>
      </c>
      <c r="AN20" s="17">
        <f t="shared" si="7"/>
        <v>0</v>
      </c>
      <c r="AO20" s="17">
        <f t="shared" si="8"/>
        <v>0</v>
      </c>
      <c r="AP20" s="17">
        <f>COUNTIF(B20:AF20,"Ая")+1</f>
        <v>1</v>
      </c>
      <c r="AQ20" s="17">
        <f t="shared" si="10"/>
        <v>0</v>
      </c>
      <c r="AR20" s="17">
        <f t="shared" si="11"/>
        <v>0</v>
      </c>
      <c r="AS20" s="17">
        <f t="shared" si="12"/>
        <v>0</v>
      </c>
      <c r="AT20" s="17">
        <f t="shared" si="13"/>
        <v>1</v>
      </c>
      <c r="AU20" s="17">
        <f t="shared" si="14"/>
        <v>0</v>
      </c>
    </row>
    <row r="21" spans="1:47" ht="15.75" x14ac:dyDescent="0.25">
      <c r="A21" s="20" t="s">
        <v>24</v>
      </c>
      <c r="B21" s="23"/>
      <c r="C21" s="23"/>
      <c r="D21" s="23"/>
      <c r="E21" s="23"/>
      <c r="F21" s="23"/>
      <c r="G21" s="23"/>
      <c r="H21" s="23"/>
      <c r="I21" s="23"/>
      <c r="J21" s="29"/>
      <c r="K21" s="29"/>
      <c r="L21" s="23"/>
      <c r="M21" s="23"/>
      <c r="N21" s="32"/>
      <c r="O21" s="16" t="s">
        <v>44</v>
      </c>
      <c r="P21" s="29"/>
      <c r="Q21" s="29"/>
      <c r="R21" s="29"/>
      <c r="S21" s="23"/>
      <c r="T21" s="23"/>
      <c r="U21" s="30"/>
      <c r="V21" s="29"/>
      <c r="W21" s="30"/>
      <c r="X21" s="29"/>
      <c r="Y21" s="29"/>
      <c r="Z21" s="23"/>
      <c r="AA21" s="24"/>
      <c r="AB21" s="29"/>
      <c r="AC21" s="29"/>
      <c r="AD21" s="30"/>
      <c r="AE21" s="16" t="s">
        <v>43</v>
      </c>
      <c r="AF21" s="29"/>
      <c r="AG21" s="17">
        <f t="shared" si="0"/>
        <v>0</v>
      </c>
      <c r="AH21" s="17">
        <f t="shared" si="1"/>
        <v>1</v>
      </c>
      <c r="AI21" s="17">
        <f t="shared" si="2"/>
        <v>0</v>
      </c>
      <c r="AJ21" s="17">
        <f t="shared" si="3"/>
        <v>1</v>
      </c>
      <c r="AK21" s="17">
        <f t="shared" si="4"/>
        <v>0</v>
      </c>
      <c r="AL21" s="17">
        <f t="shared" si="5"/>
        <v>0</v>
      </c>
      <c r="AM21" s="17">
        <f t="shared" si="6"/>
        <v>0</v>
      </c>
      <c r="AN21" s="17">
        <f t="shared" si="7"/>
        <v>0</v>
      </c>
      <c r="AO21" s="17">
        <f t="shared" si="8"/>
        <v>0</v>
      </c>
      <c r="AP21" s="17">
        <f t="shared" si="9"/>
        <v>0</v>
      </c>
      <c r="AQ21" s="17">
        <f t="shared" si="10"/>
        <v>0</v>
      </c>
      <c r="AR21" s="17">
        <f t="shared" si="11"/>
        <v>0</v>
      </c>
      <c r="AS21" s="17">
        <f t="shared" si="12"/>
        <v>0</v>
      </c>
      <c r="AT21" s="17">
        <f t="shared" si="13"/>
        <v>0</v>
      </c>
      <c r="AU21" s="17">
        <f t="shared" si="14"/>
        <v>0</v>
      </c>
    </row>
    <row r="22" spans="1:47" ht="15.75" x14ac:dyDescent="0.25">
      <c r="A22" s="20" t="s">
        <v>25</v>
      </c>
      <c r="B22" s="23"/>
      <c r="C22" s="23"/>
      <c r="D22" s="23"/>
      <c r="E22" s="23"/>
      <c r="F22" s="23"/>
      <c r="G22" s="23"/>
      <c r="H22" s="23"/>
      <c r="I22" s="23"/>
      <c r="J22" s="30"/>
      <c r="K22" s="30"/>
      <c r="L22" s="23"/>
      <c r="M22" s="24"/>
      <c r="N22" s="29"/>
      <c r="O22" s="29"/>
      <c r="P22" s="29"/>
      <c r="Q22" s="29"/>
      <c r="R22" s="29"/>
      <c r="S22" s="23"/>
      <c r="T22" s="23"/>
      <c r="U22" s="30"/>
      <c r="V22" s="29"/>
      <c r="W22" s="30"/>
      <c r="X22" s="30"/>
      <c r="Y22" s="29"/>
      <c r="Z22" s="23"/>
      <c r="AA22" s="24"/>
      <c r="AB22" s="16" t="s">
        <v>43</v>
      </c>
      <c r="AC22" s="29"/>
      <c r="AD22" s="29"/>
      <c r="AE22" s="21" t="s">
        <v>34</v>
      </c>
      <c r="AF22" s="29"/>
      <c r="AG22" s="17">
        <f t="shared" si="0"/>
        <v>1</v>
      </c>
      <c r="AH22" s="17">
        <f t="shared" si="1"/>
        <v>1</v>
      </c>
      <c r="AI22" s="17">
        <f t="shared" si="2"/>
        <v>0</v>
      </c>
      <c r="AJ22" s="17">
        <f t="shared" si="3"/>
        <v>0</v>
      </c>
      <c r="AK22" s="17">
        <f t="shared" si="4"/>
        <v>0</v>
      </c>
      <c r="AL22" s="17">
        <f>COUNTIF(B22:AF22,"Х")+2</f>
        <v>2</v>
      </c>
      <c r="AM22" s="17">
        <f t="shared" si="6"/>
        <v>0</v>
      </c>
      <c r="AN22" s="17">
        <f t="shared" si="7"/>
        <v>0</v>
      </c>
      <c r="AO22" s="17">
        <f t="shared" si="8"/>
        <v>0</v>
      </c>
      <c r="AP22" s="17">
        <f t="shared" si="9"/>
        <v>0</v>
      </c>
      <c r="AQ22" s="17">
        <f t="shared" si="10"/>
        <v>0</v>
      </c>
      <c r="AR22" s="17">
        <f t="shared" si="11"/>
        <v>0</v>
      </c>
      <c r="AS22" s="17">
        <f t="shared" si="12"/>
        <v>0</v>
      </c>
      <c r="AT22" s="17">
        <f t="shared" si="13"/>
        <v>0</v>
      </c>
      <c r="AU22" s="17">
        <f t="shared" si="14"/>
        <v>0</v>
      </c>
    </row>
    <row r="23" spans="1:47" ht="15.75" x14ac:dyDescent="0.25">
      <c r="A23" s="20" t="s">
        <v>26</v>
      </c>
      <c r="B23" s="23"/>
      <c r="C23" s="23"/>
      <c r="D23" s="23"/>
      <c r="E23" s="23"/>
      <c r="F23" s="23"/>
      <c r="G23" s="23"/>
      <c r="H23" s="23"/>
      <c r="I23" s="23"/>
      <c r="J23" s="30"/>
      <c r="K23" s="30"/>
      <c r="L23" s="23"/>
      <c r="M23" s="24"/>
      <c r="N23" s="29"/>
      <c r="O23" s="29"/>
      <c r="P23" s="29"/>
      <c r="Q23" s="29"/>
      <c r="R23" s="29"/>
      <c r="S23" s="23"/>
      <c r="T23" s="23"/>
      <c r="U23" s="29"/>
      <c r="V23" s="29"/>
      <c r="W23" s="30"/>
      <c r="X23" s="30"/>
      <c r="Y23" s="29"/>
      <c r="Z23" s="23"/>
      <c r="AA23" s="24"/>
      <c r="AB23" s="30"/>
      <c r="AC23" s="29"/>
      <c r="AD23" s="29"/>
      <c r="AE23" s="16" t="s">
        <v>43</v>
      </c>
      <c r="AF23" s="29"/>
      <c r="AG23" s="17">
        <f t="shared" ref="AG23:AG24" si="90">COUNTIF(B23:AF23,"Р")</f>
        <v>0</v>
      </c>
      <c r="AH23" s="17">
        <f t="shared" ref="AH23:AH24" si="91">COUNTIF(B23:AF23,"Ал")</f>
        <v>1</v>
      </c>
      <c r="AI23" s="17">
        <f t="shared" ref="AI23:AI24" si="92">COUNTIF(B23:AF23,"М")</f>
        <v>0</v>
      </c>
      <c r="AJ23" s="17">
        <f t="shared" ref="AJ23:AJ24" si="93">COUNTIF(B23:AF23,"Гм")</f>
        <v>0</v>
      </c>
      <c r="AK23" s="17">
        <f t="shared" ref="AK23:AK24" si="94">COUNTIF(B23:AF23,"Ф")</f>
        <v>0</v>
      </c>
      <c r="AL23" s="17">
        <f t="shared" ref="AL23:AL24" si="95">COUNTIF(B23:AF23,"Х")</f>
        <v>0</v>
      </c>
      <c r="AM23" s="17">
        <f t="shared" ref="AM23:AM24" si="96">COUNTIF(B23:AF23,"Б")</f>
        <v>0</v>
      </c>
      <c r="AN23" s="17">
        <f t="shared" ref="AN23:AN24" si="97">COUNTIF(B23:AF23,"Гг")</f>
        <v>0</v>
      </c>
      <c r="AO23" s="17">
        <f t="shared" ref="AO23:AO24" si="98">COUNTIF(B23:AF23,"Ом")</f>
        <v>0</v>
      </c>
      <c r="AP23" s="17">
        <f t="shared" ref="AP23:AP24" si="99">COUNTIF(B23:AF23,"Ая")</f>
        <v>0</v>
      </c>
      <c r="AQ23" s="17">
        <f t="shared" ref="AQ23:AQ24" si="100">COUNTIF(B23:AF23,"Ня")</f>
        <v>0</v>
      </c>
      <c r="AR23" s="17">
        <f t="shared" ref="AR23:AR24" si="101">COUNTIF(B23:AF23,"И")</f>
        <v>0</v>
      </c>
      <c r="AS23" s="17">
        <f t="shared" ref="AS23:AS24" si="102">COUNTIF(B23:AF23,"Ин")</f>
        <v>0</v>
      </c>
      <c r="AT23" s="17">
        <f t="shared" ref="AT23:AT24" si="103">COUNTIF(B23:AF23,"Л")</f>
        <v>0</v>
      </c>
      <c r="AU23" s="17">
        <f t="shared" ref="AU23:AU24" si="104">COUNTIF(B23:AF23,"Об")</f>
        <v>0</v>
      </c>
    </row>
    <row r="24" spans="1:47" ht="15.75" x14ac:dyDescent="0.25">
      <c r="A24" s="20" t="s">
        <v>73</v>
      </c>
      <c r="B24" s="23"/>
      <c r="C24" s="23"/>
      <c r="D24" s="23"/>
      <c r="E24" s="23"/>
      <c r="F24" s="23"/>
      <c r="G24" s="23"/>
      <c r="H24" s="23"/>
      <c r="I24" s="23"/>
      <c r="J24" s="30"/>
      <c r="K24" s="30"/>
      <c r="L24" s="23"/>
      <c r="M24" s="24"/>
      <c r="N24" s="29"/>
      <c r="O24" s="29"/>
      <c r="P24" s="29"/>
      <c r="Q24" s="29"/>
      <c r="R24" s="29"/>
      <c r="S24" s="23"/>
      <c r="T24" s="23"/>
      <c r="U24" s="29"/>
      <c r="V24" s="29"/>
      <c r="W24" s="30"/>
      <c r="X24" s="30"/>
      <c r="Y24" s="29"/>
      <c r="Z24" s="23"/>
      <c r="AA24" s="24"/>
      <c r="AB24" s="21" t="s">
        <v>43</v>
      </c>
      <c r="AC24" s="29"/>
      <c r="AD24" s="29"/>
      <c r="AE24" s="21" t="s">
        <v>34</v>
      </c>
      <c r="AF24" s="29"/>
      <c r="AG24" s="17">
        <f t="shared" si="90"/>
        <v>1</v>
      </c>
      <c r="AH24" s="17">
        <f t="shared" si="91"/>
        <v>1</v>
      </c>
      <c r="AI24" s="17">
        <f t="shared" si="92"/>
        <v>0</v>
      </c>
      <c r="AJ24" s="17">
        <f t="shared" si="93"/>
        <v>0</v>
      </c>
      <c r="AK24" s="17">
        <f t="shared" si="94"/>
        <v>0</v>
      </c>
      <c r="AL24" s="17">
        <f t="shared" si="95"/>
        <v>0</v>
      </c>
      <c r="AM24" s="17">
        <f t="shared" si="96"/>
        <v>0</v>
      </c>
      <c r="AN24" s="17">
        <f t="shared" si="97"/>
        <v>0</v>
      </c>
      <c r="AO24" s="17">
        <f t="shared" si="98"/>
        <v>0</v>
      </c>
      <c r="AP24" s="17">
        <f t="shared" si="99"/>
        <v>0</v>
      </c>
      <c r="AQ24" s="17">
        <f t="shared" si="100"/>
        <v>0</v>
      </c>
      <c r="AR24" s="17">
        <f t="shared" si="101"/>
        <v>0</v>
      </c>
      <c r="AS24" s="17">
        <f t="shared" si="102"/>
        <v>0</v>
      </c>
      <c r="AT24" s="17">
        <f t="shared" si="103"/>
        <v>0</v>
      </c>
      <c r="AU24" s="17">
        <f t="shared" si="104"/>
        <v>0</v>
      </c>
    </row>
    <row r="25" spans="1:47" ht="15.75" x14ac:dyDescent="0.25">
      <c r="A25" s="20" t="s">
        <v>84</v>
      </c>
      <c r="B25" s="23"/>
      <c r="C25" s="23"/>
      <c r="D25" s="23"/>
      <c r="E25" s="23"/>
      <c r="F25" s="23"/>
      <c r="G25" s="23"/>
      <c r="H25" s="23"/>
      <c r="I25" s="23"/>
      <c r="J25" s="30"/>
      <c r="K25" s="30"/>
      <c r="L25" s="23"/>
      <c r="M25" s="24"/>
      <c r="N25" s="29"/>
      <c r="O25" s="16" t="s">
        <v>44</v>
      </c>
      <c r="P25" s="29"/>
      <c r="Q25" s="29"/>
      <c r="R25" s="29"/>
      <c r="S25" s="23"/>
      <c r="T25" s="23"/>
      <c r="U25" s="29"/>
      <c r="V25" s="16" t="s">
        <v>43</v>
      </c>
      <c r="W25" s="30"/>
      <c r="X25" s="30"/>
      <c r="Y25" s="29"/>
      <c r="Z25" s="23"/>
      <c r="AA25" s="24"/>
      <c r="AB25" s="30"/>
      <c r="AC25" s="29"/>
      <c r="AD25" s="29"/>
      <c r="AE25" s="29"/>
      <c r="AF25" s="29"/>
      <c r="AG25" s="17">
        <f t="shared" si="0"/>
        <v>0</v>
      </c>
      <c r="AH25" s="17">
        <f t="shared" si="1"/>
        <v>1</v>
      </c>
      <c r="AI25" s="17">
        <f t="shared" si="2"/>
        <v>0</v>
      </c>
      <c r="AJ25" s="17">
        <f t="shared" si="3"/>
        <v>1</v>
      </c>
      <c r="AK25" s="17">
        <f t="shared" si="4"/>
        <v>0</v>
      </c>
      <c r="AL25" s="17">
        <f t="shared" si="5"/>
        <v>0</v>
      </c>
      <c r="AM25" s="17">
        <f t="shared" si="6"/>
        <v>0</v>
      </c>
      <c r="AN25" s="17">
        <f t="shared" si="7"/>
        <v>0</v>
      </c>
      <c r="AO25" s="17">
        <f t="shared" si="8"/>
        <v>0</v>
      </c>
      <c r="AP25" s="17">
        <f t="shared" si="9"/>
        <v>0</v>
      </c>
      <c r="AQ25" s="17">
        <f t="shared" si="10"/>
        <v>0</v>
      </c>
      <c r="AR25" s="17">
        <f t="shared" si="11"/>
        <v>0</v>
      </c>
      <c r="AS25" s="17">
        <f t="shared" si="12"/>
        <v>0</v>
      </c>
      <c r="AT25" s="17">
        <f t="shared" si="13"/>
        <v>0</v>
      </c>
      <c r="AU25" s="17">
        <f t="shared" si="14"/>
        <v>0</v>
      </c>
    </row>
    <row r="26" spans="1:47" ht="15.75" x14ac:dyDescent="0.25">
      <c r="A26" s="20" t="s">
        <v>92</v>
      </c>
      <c r="B26" s="23"/>
      <c r="C26" s="23"/>
      <c r="D26" s="23"/>
      <c r="E26" s="23"/>
      <c r="F26" s="23"/>
      <c r="G26" s="23"/>
      <c r="H26" s="23"/>
      <c r="I26" s="23"/>
      <c r="J26" s="29"/>
      <c r="K26" s="29"/>
      <c r="L26" s="23"/>
      <c r="M26" s="24"/>
      <c r="N26" s="21" t="s">
        <v>64</v>
      </c>
      <c r="O26" s="29"/>
      <c r="P26" s="30"/>
      <c r="Q26" s="29"/>
      <c r="R26" s="29"/>
      <c r="S26" s="23"/>
      <c r="T26" s="23"/>
      <c r="U26" s="30"/>
      <c r="V26" s="29"/>
      <c r="W26" s="21" t="s">
        <v>43</v>
      </c>
      <c r="X26" s="30"/>
      <c r="Y26" s="29"/>
      <c r="Z26" s="23"/>
      <c r="AA26" s="24"/>
      <c r="AB26" s="21" t="s">
        <v>34</v>
      </c>
      <c r="AC26" s="29"/>
      <c r="AD26" s="29"/>
      <c r="AE26" s="29"/>
      <c r="AF26" s="16" t="s">
        <v>38</v>
      </c>
      <c r="AG26" s="17">
        <f t="shared" si="0"/>
        <v>1</v>
      </c>
      <c r="AH26" s="17">
        <f t="shared" si="1"/>
        <v>1</v>
      </c>
      <c r="AI26" s="17">
        <f t="shared" si="2"/>
        <v>0</v>
      </c>
      <c r="AJ26" s="17">
        <f t="shared" si="3"/>
        <v>0</v>
      </c>
      <c r="AK26" s="17">
        <f t="shared" si="4"/>
        <v>1</v>
      </c>
      <c r="AL26" s="17">
        <f t="shared" si="5"/>
        <v>0</v>
      </c>
      <c r="AM26" s="17">
        <f t="shared" si="6"/>
        <v>0</v>
      </c>
      <c r="AN26" s="17">
        <f t="shared" si="7"/>
        <v>0</v>
      </c>
      <c r="AO26" s="17">
        <f t="shared" si="8"/>
        <v>0</v>
      </c>
      <c r="AP26" s="17">
        <f t="shared" si="9"/>
        <v>0</v>
      </c>
      <c r="AQ26" s="17">
        <f t="shared" si="10"/>
        <v>0</v>
      </c>
      <c r="AR26" s="17">
        <f t="shared" si="11"/>
        <v>0</v>
      </c>
      <c r="AS26" s="17">
        <f t="shared" si="12"/>
        <v>0</v>
      </c>
      <c r="AT26" s="17">
        <f t="shared" si="13"/>
        <v>0</v>
      </c>
      <c r="AU26" s="17">
        <f t="shared" si="14"/>
        <v>1</v>
      </c>
    </row>
    <row r="27" spans="1:47" ht="15.75" x14ac:dyDescent="0.25">
      <c r="A27" s="20" t="s">
        <v>74</v>
      </c>
      <c r="B27" s="23"/>
      <c r="C27" s="23"/>
      <c r="D27" s="23"/>
      <c r="E27" s="23"/>
      <c r="F27" s="23"/>
      <c r="G27" s="23"/>
      <c r="H27" s="23"/>
      <c r="I27" s="23"/>
      <c r="J27" s="29"/>
      <c r="K27" s="29"/>
      <c r="L27" s="23"/>
      <c r="M27" s="24"/>
      <c r="N27" s="21" t="s">
        <v>64</v>
      </c>
      <c r="O27" s="29"/>
      <c r="P27" s="30"/>
      <c r="Q27" s="29"/>
      <c r="R27" s="29"/>
      <c r="S27" s="23"/>
      <c r="T27" s="23"/>
      <c r="U27" s="30"/>
      <c r="V27" s="29"/>
      <c r="W27" s="21" t="s">
        <v>38</v>
      </c>
      <c r="X27" s="30"/>
      <c r="Y27" s="29"/>
      <c r="Z27" s="23"/>
      <c r="AA27" s="24"/>
      <c r="AB27" s="21" t="s">
        <v>34</v>
      </c>
      <c r="AC27" s="29"/>
      <c r="AD27" s="29"/>
      <c r="AE27" s="29"/>
      <c r="AF27" s="29"/>
      <c r="AG27" s="17">
        <f t="shared" ref="AG27" si="105">COUNTIF(B27:AF27,"Р")</f>
        <v>1</v>
      </c>
      <c r="AH27" s="17">
        <f t="shared" ref="AH27" si="106">COUNTIF(B27:AF27,"Ал")</f>
        <v>0</v>
      </c>
      <c r="AI27" s="17">
        <f t="shared" ref="AI27" si="107">COUNTIF(B27:AF27,"М")</f>
        <v>0</v>
      </c>
      <c r="AJ27" s="17">
        <f t="shared" ref="AJ27" si="108">COUNTIF(B27:AF27,"Гм")</f>
        <v>0</v>
      </c>
      <c r="AK27" s="17">
        <f t="shared" ref="AK27" si="109">COUNTIF(B27:AF27,"Ф")</f>
        <v>1</v>
      </c>
      <c r="AL27" s="17">
        <f t="shared" ref="AL27" si="110">COUNTIF(B27:AF27,"Х")</f>
        <v>0</v>
      </c>
      <c r="AM27" s="17">
        <f t="shared" ref="AM27" si="111">COUNTIF(B27:AF27,"Б")</f>
        <v>0</v>
      </c>
      <c r="AN27" s="17">
        <f t="shared" ref="AN27" si="112">COUNTIF(B27:AF27,"Гг")</f>
        <v>0</v>
      </c>
      <c r="AO27" s="17">
        <f t="shared" ref="AO27" si="113">COUNTIF(B27:AF27,"Ом")</f>
        <v>0</v>
      </c>
      <c r="AP27" s="17">
        <f t="shared" ref="AP27" si="114">COUNTIF(B27:AF27,"Ая")</f>
        <v>0</v>
      </c>
      <c r="AQ27" s="17">
        <f t="shared" ref="AQ27" si="115">COUNTIF(B27:AF27,"Ня")</f>
        <v>0</v>
      </c>
      <c r="AR27" s="17">
        <f t="shared" ref="AR27" si="116">COUNTIF(B27:AF27,"И")</f>
        <v>0</v>
      </c>
      <c r="AS27" s="17">
        <f t="shared" ref="AS27" si="117">COUNTIF(B27:AF27,"Ин")</f>
        <v>0</v>
      </c>
      <c r="AT27" s="17">
        <f t="shared" ref="AT27" si="118">COUNTIF(B27:AF27,"Л")</f>
        <v>0</v>
      </c>
      <c r="AU27" s="17">
        <f t="shared" ref="AU27" si="119">COUNTIF(B27:AF27,"Об")</f>
        <v>1</v>
      </c>
    </row>
    <row r="28" spans="1:47" ht="15.75" x14ac:dyDescent="0.25">
      <c r="A28" s="20" t="s">
        <v>86</v>
      </c>
      <c r="B28" s="23"/>
      <c r="C28" s="23"/>
      <c r="D28" s="23"/>
      <c r="E28" s="23"/>
      <c r="F28" s="23"/>
      <c r="G28" s="23"/>
      <c r="H28" s="23"/>
      <c r="I28" s="23"/>
      <c r="J28" s="29"/>
      <c r="K28" s="29"/>
      <c r="L28" s="23"/>
      <c r="M28" s="24"/>
      <c r="N28" s="21" t="s">
        <v>64</v>
      </c>
      <c r="O28" s="29"/>
      <c r="P28" s="30"/>
      <c r="Q28" s="29"/>
      <c r="R28" s="29"/>
      <c r="S28" s="23"/>
      <c r="T28" s="23"/>
      <c r="U28" s="30"/>
      <c r="V28" s="30"/>
      <c r="W28" s="30"/>
      <c r="X28" s="21" t="s">
        <v>43</v>
      </c>
      <c r="Y28" s="29"/>
      <c r="Z28" s="23"/>
      <c r="AA28" s="24"/>
      <c r="AB28" s="29"/>
      <c r="AC28" s="29"/>
      <c r="AD28" s="29"/>
      <c r="AE28" s="29"/>
      <c r="AF28" s="16" t="s">
        <v>38</v>
      </c>
      <c r="AG28" s="17">
        <f t="shared" ref="AG28" si="120">COUNTIF(B28:AF28,"Р")</f>
        <v>0</v>
      </c>
      <c r="AH28" s="17">
        <f t="shared" ref="AH28" si="121">COUNTIF(B28:AF28,"Ал")</f>
        <v>1</v>
      </c>
      <c r="AI28" s="17">
        <f t="shared" ref="AI28" si="122">COUNTIF(B28:AF28,"М")</f>
        <v>0</v>
      </c>
      <c r="AJ28" s="17">
        <f t="shared" ref="AJ28" si="123">COUNTIF(B28:AF28,"Гм")</f>
        <v>0</v>
      </c>
      <c r="AK28" s="17">
        <f t="shared" ref="AK28" si="124">COUNTIF(B28:AF28,"Ф")</f>
        <v>1</v>
      </c>
      <c r="AL28" s="17">
        <f t="shared" ref="AL28" si="125">COUNTIF(B28:AF28,"Х")</f>
        <v>0</v>
      </c>
      <c r="AM28" s="17">
        <f t="shared" ref="AM28" si="126">COUNTIF(B28:AF28,"Б")</f>
        <v>0</v>
      </c>
      <c r="AN28" s="17">
        <f t="shared" ref="AN28" si="127">COUNTIF(B28:AF28,"Гг")</f>
        <v>0</v>
      </c>
      <c r="AO28" s="17">
        <f t="shared" ref="AO28" si="128">COUNTIF(B28:AF28,"Ом")</f>
        <v>0</v>
      </c>
      <c r="AP28" s="17">
        <f t="shared" ref="AP28" si="129">COUNTIF(B28:AF28,"Ая")</f>
        <v>0</v>
      </c>
      <c r="AQ28" s="17">
        <f t="shared" ref="AQ28" si="130">COUNTIF(B28:AF28,"Ня")</f>
        <v>0</v>
      </c>
      <c r="AR28" s="17">
        <f t="shared" ref="AR28" si="131">COUNTIF(B28:AF28,"И")</f>
        <v>0</v>
      </c>
      <c r="AS28" s="17">
        <f t="shared" ref="AS28" si="132">COUNTIF(B28:AF28,"Ин")</f>
        <v>0</v>
      </c>
      <c r="AT28" s="17">
        <f t="shared" ref="AT28" si="133">COUNTIF(B28:AF28,"Л")</f>
        <v>0</v>
      </c>
      <c r="AU28" s="17">
        <f t="shared" ref="AU28" si="134">COUNTIF(B28:AF28,"Об")</f>
        <v>1</v>
      </c>
    </row>
    <row r="29" spans="1:47" ht="15.75" x14ac:dyDescent="0.25">
      <c r="A29" s="20" t="s">
        <v>87</v>
      </c>
      <c r="B29" s="23"/>
      <c r="C29" s="23"/>
      <c r="D29" s="23"/>
      <c r="E29" s="23"/>
      <c r="F29" s="23"/>
      <c r="G29" s="23"/>
      <c r="H29" s="23"/>
      <c r="I29" s="23"/>
      <c r="J29" s="29"/>
      <c r="K29" s="29"/>
      <c r="L29" s="23"/>
      <c r="M29" s="24"/>
      <c r="N29" s="21" t="s">
        <v>64</v>
      </c>
      <c r="O29" s="29"/>
      <c r="P29" s="30"/>
      <c r="Q29" s="29"/>
      <c r="R29" s="29"/>
      <c r="S29" s="23"/>
      <c r="T29" s="23"/>
      <c r="U29" s="30"/>
      <c r="V29" s="30"/>
      <c r="W29" s="21" t="s">
        <v>38</v>
      </c>
      <c r="X29" s="30"/>
      <c r="Y29" s="29"/>
      <c r="Z29" s="23"/>
      <c r="AA29" s="24"/>
      <c r="AB29" s="29"/>
      <c r="AC29" s="29"/>
      <c r="AD29" s="29"/>
      <c r="AE29" s="29"/>
      <c r="AF29" s="29"/>
      <c r="AG29" s="17">
        <f t="shared" si="0"/>
        <v>0</v>
      </c>
      <c r="AH29" s="17">
        <f t="shared" si="1"/>
        <v>0</v>
      </c>
      <c r="AI29" s="17">
        <f t="shared" si="2"/>
        <v>0</v>
      </c>
      <c r="AJ29" s="17">
        <f t="shared" si="3"/>
        <v>0</v>
      </c>
      <c r="AK29" s="17">
        <f t="shared" si="4"/>
        <v>1</v>
      </c>
      <c r="AL29" s="17">
        <f t="shared" si="5"/>
        <v>0</v>
      </c>
      <c r="AM29" s="17">
        <f t="shared" si="6"/>
        <v>0</v>
      </c>
      <c r="AN29" s="17">
        <f t="shared" si="7"/>
        <v>0</v>
      </c>
      <c r="AO29" s="17">
        <f t="shared" si="8"/>
        <v>0</v>
      </c>
      <c r="AP29" s="17">
        <f t="shared" si="9"/>
        <v>0</v>
      </c>
      <c r="AQ29" s="17">
        <f t="shared" si="10"/>
        <v>0</v>
      </c>
      <c r="AR29" s="17">
        <f t="shared" si="11"/>
        <v>0</v>
      </c>
      <c r="AS29" s="17">
        <f t="shared" si="12"/>
        <v>0</v>
      </c>
      <c r="AT29" s="17">
        <f t="shared" si="13"/>
        <v>0</v>
      </c>
      <c r="AU29" s="17">
        <f t="shared" si="14"/>
        <v>1</v>
      </c>
    </row>
    <row r="30" spans="1:47" ht="15.75" x14ac:dyDescent="0.25">
      <c r="A30" s="20" t="s">
        <v>88</v>
      </c>
      <c r="B30" s="23"/>
      <c r="C30" s="23"/>
      <c r="D30" s="23"/>
      <c r="E30" s="23"/>
      <c r="F30" s="23"/>
      <c r="G30" s="23"/>
      <c r="H30" s="23"/>
      <c r="I30" s="23"/>
      <c r="J30" s="29"/>
      <c r="K30" s="31"/>
      <c r="L30" s="23"/>
      <c r="M30" s="23"/>
      <c r="N30" s="30"/>
      <c r="O30" s="30"/>
      <c r="P30" s="29"/>
      <c r="Q30" s="29"/>
      <c r="R30" s="29"/>
      <c r="S30" s="23"/>
      <c r="T30" s="23"/>
      <c r="U30" s="16" t="s">
        <v>43</v>
      </c>
      <c r="V30" s="41" t="s">
        <v>38</v>
      </c>
      <c r="W30" s="16" t="s">
        <v>44</v>
      </c>
      <c r="X30" s="29"/>
      <c r="Y30" s="29"/>
      <c r="Z30" s="24"/>
      <c r="AA30" s="24"/>
      <c r="AB30" s="29"/>
      <c r="AC30" s="29"/>
      <c r="AD30" s="30"/>
      <c r="AE30" s="29"/>
      <c r="AF30" s="29"/>
      <c r="AG30" s="17">
        <f t="shared" ref="AG30:AG31" si="135">COUNTIF(B30:AF30,"Р")</f>
        <v>0</v>
      </c>
      <c r="AH30" s="17">
        <f t="shared" ref="AH30:AH31" si="136">COUNTIF(B30:AF30,"Ал")</f>
        <v>1</v>
      </c>
      <c r="AI30" s="17">
        <f t="shared" ref="AI30:AI31" si="137">COUNTIF(B30:AF30,"М")</f>
        <v>0</v>
      </c>
      <c r="AJ30" s="17">
        <f t="shared" ref="AJ30:AJ31" si="138">COUNTIF(B30:AF30,"Гм")</f>
        <v>1</v>
      </c>
      <c r="AK30" s="17">
        <f t="shared" ref="AK30:AK31" si="139">COUNTIF(B30:AF30,"Ф")</f>
        <v>1</v>
      </c>
      <c r="AL30" s="17">
        <f t="shared" ref="AL30:AL31" si="140">COUNTIF(B30:AF30,"Х")</f>
        <v>0</v>
      </c>
      <c r="AM30" s="17">
        <f t="shared" ref="AM30:AM31" si="141">COUNTIF(B30:AF30,"Б")</f>
        <v>0</v>
      </c>
      <c r="AN30" s="17">
        <f t="shared" ref="AN30:AN31" si="142">COUNTIF(B30:AF30,"Гг")</f>
        <v>0</v>
      </c>
      <c r="AO30" s="17">
        <f t="shared" ref="AO30:AO31" si="143">COUNTIF(B30:AF30,"Ом")</f>
        <v>0</v>
      </c>
      <c r="AP30" s="17">
        <f t="shared" ref="AP30:AP31" si="144">COUNTIF(B30:AF30,"Ая")</f>
        <v>0</v>
      </c>
      <c r="AQ30" s="17">
        <f t="shared" ref="AQ30:AQ31" si="145">COUNTIF(B30:AF30,"Ня")</f>
        <v>0</v>
      </c>
      <c r="AR30" s="17">
        <f t="shared" ref="AR30:AR31" si="146">COUNTIF(B30:AF30,"И")</f>
        <v>0</v>
      </c>
      <c r="AS30" s="17">
        <f t="shared" ref="AS30:AS31" si="147">COUNTIF(B30:AF30,"Ин")</f>
        <v>0</v>
      </c>
      <c r="AT30" s="17">
        <f t="shared" ref="AT30:AT31" si="148">COUNTIF(B30:AF30,"Л")</f>
        <v>0</v>
      </c>
      <c r="AU30" s="17">
        <f t="shared" ref="AU30:AU31" si="149">COUNTIF(B30:AF30,"Об")</f>
        <v>0</v>
      </c>
    </row>
    <row r="31" spans="1:47" ht="15.75" x14ac:dyDescent="0.25">
      <c r="A31" s="18" t="s">
        <v>75</v>
      </c>
      <c r="B31" s="23"/>
      <c r="C31" s="23"/>
      <c r="D31" s="23"/>
      <c r="E31" s="23"/>
      <c r="F31" s="23"/>
      <c r="G31" s="23"/>
      <c r="H31" s="23"/>
      <c r="I31" s="23"/>
      <c r="J31" s="29"/>
      <c r="K31" s="29"/>
      <c r="L31" s="23"/>
      <c r="M31" s="24"/>
      <c r="N31" s="29"/>
      <c r="O31" s="29"/>
      <c r="P31" s="30"/>
      <c r="Q31" s="29"/>
      <c r="R31" s="29"/>
      <c r="S31" s="23"/>
      <c r="T31" s="23"/>
      <c r="U31" s="16" t="s">
        <v>43</v>
      </c>
      <c r="V31" s="29"/>
      <c r="W31" s="16" t="s">
        <v>44</v>
      </c>
      <c r="X31" s="29"/>
      <c r="Y31" s="29"/>
      <c r="Z31" s="24"/>
      <c r="AA31" s="23"/>
      <c r="AB31" s="29"/>
      <c r="AC31" s="29"/>
      <c r="AD31" s="29"/>
      <c r="AE31" s="29"/>
      <c r="AF31" s="29"/>
      <c r="AG31" s="17">
        <f t="shared" si="135"/>
        <v>0</v>
      </c>
      <c r="AH31" s="17">
        <f t="shared" si="136"/>
        <v>1</v>
      </c>
      <c r="AI31" s="17">
        <f t="shared" si="137"/>
        <v>0</v>
      </c>
      <c r="AJ31" s="17">
        <f t="shared" si="138"/>
        <v>1</v>
      </c>
      <c r="AK31" s="17">
        <f t="shared" si="139"/>
        <v>0</v>
      </c>
      <c r="AL31" s="17">
        <f t="shared" si="140"/>
        <v>0</v>
      </c>
      <c r="AM31" s="17">
        <f t="shared" si="141"/>
        <v>0</v>
      </c>
      <c r="AN31" s="17">
        <f t="shared" si="142"/>
        <v>0</v>
      </c>
      <c r="AO31" s="17">
        <f t="shared" si="143"/>
        <v>0</v>
      </c>
      <c r="AP31" s="17">
        <f t="shared" si="144"/>
        <v>0</v>
      </c>
      <c r="AQ31" s="17">
        <f t="shared" si="145"/>
        <v>0</v>
      </c>
      <c r="AR31" s="17">
        <f t="shared" si="146"/>
        <v>0</v>
      </c>
      <c r="AS31" s="17">
        <f t="shared" si="147"/>
        <v>0</v>
      </c>
      <c r="AT31" s="17">
        <f t="shared" si="148"/>
        <v>0</v>
      </c>
      <c r="AU31" s="17">
        <f t="shared" si="149"/>
        <v>0</v>
      </c>
    </row>
    <row r="32" spans="1:47" ht="15.75" x14ac:dyDescent="0.25">
      <c r="A32" s="20" t="s">
        <v>76</v>
      </c>
      <c r="B32" s="23"/>
      <c r="C32" s="23"/>
      <c r="D32" s="23"/>
      <c r="E32" s="23"/>
      <c r="F32" s="23"/>
      <c r="G32" s="23"/>
      <c r="H32" s="23"/>
      <c r="I32" s="23"/>
      <c r="J32" s="29"/>
      <c r="K32" s="30"/>
      <c r="L32" s="23"/>
      <c r="M32" s="23"/>
      <c r="N32" s="30"/>
      <c r="O32" s="30"/>
      <c r="P32" s="29"/>
      <c r="Q32" s="29"/>
      <c r="R32" s="29"/>
      <c r="S32" s="23"/>
      <c r="T32" s="23"/>
      <c r="U32" s="29"/>
      <c r="V32" s="29"/>
      <c r="W32" s="29"/>
      <c r="X32" s="29"/>
      <c r="Y32" s="29"/>
      <c r="Z32" s="23"/>
      <c r="AA32" s="24"/>
      <c r="AB32" s="29"/>
      <c r="AC32" s="29"/>
      <c r="AD32" s="21" t="s">
        <v>44</v>
      </c>
      <c r="AE32" s="29"/>
      <c r="AF32" s="29"/>
      <c r="AG32" s="17">
        <f t="shared" si="0"/>
        <v>0</v>
      </c>
      <c r="AH32" s="17">
        <f t="shared" si="1"/>
        <v>0</v>
      </c>
      <c r="AI32" s="17">
        <f t="shared" si="2"/>
        <v>0</v>
      </c>
      <c r="AJ32" s="17">
        <f t="shared" si="3"/>
        <v>1</v>
      </c>
      <c r="AK32" s="17">
        <f t="shared" si="4"/>
        <v>0</v>
      </c>
      <c r="AL32" s="17">
        <f t="shared" si="5"/>
        <v>0</v>
      </c>
      <c r="AM32" s="17">
        <f t="shared" si="6"/>
        <v>0</v>
      </c>
      <c r="AN32" s="17">
        <f t="shared" si="7"/>
        <v>0</v>
      </c>
      <c r="AO32" s="17">
        <f t="shared" si="8"/>
        <v>0</v>
      </c>
      <c r="AP32" s="17">
        <f t="shared" si="9"/>
        <v>0</v>
      </c>
      <c r="AQ32" s="17">
        <f t="shared" si="10"/>
        <v>0</v>
      </c>
      <c r="AR32" s="17">
        <f t="shared" si="11"/>
        <v>0</v>
      </c>
      <c r="AS32" s="17">
        <f t="shared" si="12"/>
        <v>0</v>
      </c>
      <c r="AT32" s="17">
        <f t="shared" si="13"/>
        <v>0</v>
      </c>
      <c r="AU32" s="17">
        <f t="shared" si="14"/>
        <v>0</v>
      </c>
    </row>
    <row r="33" spans="1:47" ht="15.75" x14ac:dyDescent="0.25">
      <c r="A33" s="18" t="s">
        <v>89</v>
      </c>
      <c r="B33" s="23"/>
      <c r="C33" s="23"/>
      <c r="D33" s="23"/>
      <c r="E33" s="23"/>
      <c r="F33" s="23"/>
      <c r="G33" s="23"/>
      <c r="H33" s="23"/>
      <c r="I33" s="23"/>
      <c r="J33" s="29"/>
      <c r="K33" s="16" t="s">
        <v>37</v>
      </c>
      <c r="L33" s="23"/>
      <c r="M33" s="24"/>
      <c r="N33" s="29"/>
      <c r="O33" s="29"/>
      <c r="P33" s="30"/>
      <c r="Q33" s="29"/>
      <c r="R33" s="29"/>
      <c r="S33" s="23"/>
      <c r="T33" s="23"/>
      <c r="U33" s="29"/>
      <c r="V33" s="29"/>
      <c r="W33" s="29"/>
      <c r="X33" s="29"/>
      <c r="Y33" s="29"/>
      <c r="Z33" s="23"/>
      <c r="AA33" s="23"/>
      <c r="AB33" s="29"/>
      <c r="AC33" s="29"/>
      <c r="AD33" s="21" t="s">
        <v>44</v>
      </c>
      <c r="AE33" s="29"/>
      <c r="AF33" s="29"/>
      <c r="AG33" s="17">
        <f t="shared" si="0"/>
        <v>0</v>
      </c>
      <c r="AH33" s="17">
        <f t="shared" si="1"/>
        <v>0</v>
      </c>
      <c r="AI33" s="17">
        <f t="shared" si="2"/>
        <v>0</v>
      </c>
      <c r="AJ33" s="17">
        <f t="shared" si="3"/>
        <v>1</v>
      </c>
      <c r="AK33" s="17">
        <f t="shared" si="4"/>
        <v>0</v>
      </c>
      <c r="AL33" s="17">
        <f t="shared" si="5"/>
        <v>0</v>
      </c>
      <c r="AM33" s="17">
        <f t="shared" si="6"/>
        <v>1</v>
      </c>
      <c r="AN33" s="17">
        <f t="shared" si="7"/>
        <v>0</v>
      </c>
      <c r="AO33" s="17">
        <f t="shared" si="8"/>
        <v>0</v>
      </c>
      <c r="AP33" s="17">
        <f t="shared" si="9"/>
        <v>0</v>
      </c>
      <c r="AQ33" s="17">
        <f t="shared" si="10"/>
        <v>0</v>
      </c>
      <c r="AR33" s="17">
        <f t="shared" si="11"/>
        <v>0</v>
      </c>
      <c r="AS33" s="17">
        <f t="shared" si="12"/>
        <v>0</v>
      </c>
      <c r="AT33" s="17">
        <f t="shared" si="13"/>
        <v>0</v>
      </c>
      <c r="AU33" s="17">
        <f t="shared" si="14"/>
        <v>0</v>
      </c>
    </row>
    <row r="35" spans="1:47" x14ac:dyDescent="0.25">
      <c r="B35" s="11"/>
      <c r="D35" s="1" t="s">
        <v>36</v>
      </c>
      <c r="Q35" s="9"/>
      <c r="S35" s="1" t="s">
        <v>35</v>
      </c>
    </row>
    <row r="37" spans="1:47" x14ac:dyDescent="0.25">
      <c r="B37" s="8"/>
      <c r="D37" s="1" t="s">
        <v>42</v>
      </c>
      <c r="Q37" s="13"/>
      <c r="S37" s="1" t="s">
        <v>32</v>
      </c>
      <c r="X37" s="14" t="s">
        <v>34</v>
      </c>
      <c r="Y37" s="1" t="s">
        <v>49</v>
      </c>
      <c r="AD37" s="16" t="s">
        <v>37</v>
      </c>
      <c r="AE37" s="1" t="s">
        <v>54</v>
      </c>
    </row>
    <row r="38" spans="1:47" x14ac:dyDescent="0.25">
      <c r="X38" s="14" t="s">
        <v>33</v>
      </c>
      <c r="Y38" s="1" t="s">
        <v>48</v>
      </c>
      <c r="AD38" s="16" t="s">
        <v>45</v>
      </c>
      <c r="AE38" s="1" t="s">
        <v>55</v>
      </c>
    </row>
    <row r="39" spans="1:47" x14ac:dyDescent="0.25">
      <c r="Q39" s="14" t="s">
        <v>60</v>
      </c>
      <c r="R39" s="12" t="s">
        <v>61</v>
      </c>
      <c r="X39" s="14" t="s">
        <v>43</v>
      </c>
      <c r="Y39" s="1" t="s">
        <v>50</v>
      </c>
      <c r="AD39" s="16" t="s">
        <v>40</v>
      </c>
      <c r="AE39" s="1" t="s">
        <v>56</v>
      </c>
    </row>
    <row r="40" spans="1:47" x14ac:dyDescent="0.25">
      <c r="Q40" s="15" t="s">
        <v>62</v>
      </c>
      <c r="R40" s="12" t="s">
        <v>63</v>
      </c>
      <c r="X40" s="14" t="s">
        <v>44</v>
      </c>
      <c r="Y40" s="1" t="s">
        <v>51</v>
      </c>
      <c r="AD40" s="16" t="s">
        <v>47</v>
      </c>
      <c r="AE40" s="1" t="s">
        <v>57</v>
      </c>
    </row>
    <row r="41" spans="1:47" x14ac:dyDescent="0.25">
      <c r="Q41" s="16" t="s">
        <v>66</v>
      </c>
      <c r="R41" s="1" t="s">
        <v>67</v>
      </c>
      <c r="X41" s="16" t="s">
        <v>38</v>
      </c>
      <c r="Y41" s="1" t="s">
        <v>52</v>
      </c>
      <c r="AD41" s="16" t="s">
        <v>46</v>
      </c>
      <c r="AE41" s="1" t="s">
        <v>58</v>
      </c>
    </row>
    <row r="42" spans="1:47" x14ac:dyDescent="0.25">
      <c r="X42" s="16" t="s">
        <v>39</v>
      </c>
      <c r="Y42" s="1" t="s">
        <v>53</v>
      </c>
      <c r="AD42" s="16" t="s">
        <v>41</v>
      </c>
      <c r="AE42" s="1" t="s">
        <v>59</v>
      </c>
    </row>
    <row r="43" spans="1:47" x14ac:dyDescent="0.25">
      <c r="AD43" s="16" t="s">
        <v>64</v>
      </c>
      <c r="AE43" s="35" t="s">
        <v>90</v>
      </c>
      <c r="AF43" s="35"/>
      <c r="AG43" s="35"/>
      <c r="AH43" s="35"/>
      <c r="AI43" s="35"/>
    </row>
  </sheetData>
  <mergeCells count="2">
    <mergeCell ref="AE43:AI43"/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zoomScale="120" zoomScaleNormal="120" workbookViewId="0">
      <pane ySplit="2" topLeftCell="A12" activePane="bottomLeft" state="frozen"/>
      <selection pane="bottomLeft" activeCell="AC29" sqref="AC29"/>
    </sheetView>
  </sheetViews>
  <sheetFormatPr defaultColWidth="9.140625" defaultRowHeight="15" x14ac:dyDescent="0.25"/>
  <cols>
    <col min="1" max="1" width="9.140625" style="1"/>
    <col min="2" max="13" width="4.28515625" style="1" customWidth="1"/>
    <col min="14" max="14" width="5.7109375" style="1" customWidth="1"/>
    <col min="15" max="27" width="4.28515625" style="1" customWidth="1"/>
    <col min="28" max="28" width="4" style="1" customWidth="1"/>
    <col min="29" max="32" width="4.28515625" style="1" customWidth="1"/>
    <col min="33" max="47" width="4" style="1" customWidth="1"/>
    <col min="48" max="16384" width="9.140625" style="1"/>
  </cols>
  <sheetData>
    <row r="1" spans="1:47" s="4" customFormat="1" ht="14.25" x14ac:dyDescent="0.2">
      <c r="B1" s="4" t="s">
        <v>68</v>
      </c>
      <c r="S1" s="34" t="s">
        <v>78</v>
      </c>
      <c r="T1" s="34"/>
      <c r="U1" s="34"/>
      <c r="V1" s="34"/>
      <c r="W1" s="34"/>
      <c r="X1" s="34"/>
    </row>
    <row r="2" spans="1:47" x14ac:dyDescent="0.25">
      <c r="A2" s="2" t="s">
        <v>0</v>
      </c>
      <c r="B2" s="22">
        <v>1</v>
      </c>
      <c r="C2" s="22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2">
        <v>8</v>
      </c>
      <c r="J2" s="22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2">
        <v>15</v>
      </c>
      <c r="Q2" s="22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2">
        <v>22</v>
      </c>
      <c r="X2" s="22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/>
      <c r="AE2" s="28"/>
      <c r="AF2" s="28"/>
      <c r="AG2" s="14" t="s">
        <v>34</v>
      </c>
      <c r="AH2" s="15" t="s">
        <v>43</v>
      </c>
      <c r="AI2" s="15" t="s">
        <v>33</v>
      </c>
      <c r="AJ2" s="15" t="s">
        <v>44</v>
      </c>
      <c r="AK2" s="15" t="s">
        <v>38</v>
      </c>
      <c r="AL2" s="15" t="s">
        <v>39</v>
      </c>
      <c r="AM2" s="14" t="s">
        <v>37</v>
      </c>
      <c r="AN2" s="15" t="s">
        <v>45</v>
      </c>
      <c r="AO2" s="15" t="s">
        <v>40</v>
      </c>
      <c r="AP2" s="15" t="s">
        <v>47</v>
      </c>
      <c r="AQ2" s="15" t="s">
        <v>46</v>
      </c>
      <c r="AR2" s="15" t="s">
        <v>41</v>
      </c>
      <c r="AS2" s="14" t="s">
        <v>60</v>
      </c>
      <c r="AT2" s="15" t="s">
        <v>62</v>
      </c>
      <c r="AU2" s="14" t="s">
        <v>64</v>
      </c>
    </row>
    <row r="3" spans="1:47" ht="15.75" x14ac:dyDescent="0.25">
      <c r="A3" s="18" t="s">
        <v>13</v>
      </c>
      <c r="B3" s="23"/>
      <c r="C3" s="23"/>
      <c r="D3" s="29"/>
      <c r="E3" s="29"/>
      <c r="F3" s="29"/>
      <c r="G3" s="29"/>
      <c r="H3" s="29"/>
      <c r="I3" s="23"/>
      <c r="J3" s="23"/>
      <c r="K3" s="29"/>
      <c r="L3" s="29"/>
      <c r="M3" s="30"/>
      <c r="N3" s="29"/>
      <c r="O3" s="29"/>
      <c r="P3" s="23"/>
      <c r="Q3" s="23"/>
      <c r="R3" s="29"/>
      <c r="S3" s="21" t="s">
        <v>33</v>
      </c>
      <c r="T3" s="29"/>
      <c r="U3" s="30"/>
      <c r="V3" s="29"/>
      <c r="W3" s="24"/>
      <c r="X3" s="23"/>
      <c r="Y3" s="29"/>
      <c r="Z3" s="29"/>
      <c r="AA3" s="29"/>
      <c r="AB3" s="29"/>
      <c r="AC3" s="29"/>
      <c r="AD3" s="29"/>
      <c r="AE3" s="29"/>
      <c r="AF3" s="29"/>
      <c r="AG3" s="17">
        <f t="shared" ref="AG3:AG33" si="0">COUNTIF(B3:AF3,"Р")</f>
        <v>0</v>
      </c>
      <c r="AH3" s="17">
        <f t="shared" ref="AH3:AH33" si="1">COUNTIF(B3:AF3,"Ал")</f>
        <v>0</v>
      </c>
      <c r="AI3" s="17">
        <f t="shared" ref="AI3:AI33" si="2">COUNTIF(B3:AF3,"М")</f>
        <v>1</v>
      </c>
      <c r="AJ3" s="17">
        <f t="shared" ref="AJ3:AJ33" si="3">COUNTIF(B3:AF3,"Гм")</f>
        <v>0</v>
      </c>
      <c r="AK3" s="17">
        <f t="shared" ref="AK3:AK33" si="4">COUNTIF(B3:AF3,"Ф")</f>
        <v>0</v>
      </c>
      <c r="AL3" s="17">
        <f t="shared" ref="AL3:AL33" si="5">COUNTIF(B3:AF3,"Х")</f>
        <v>0</v>
      </c>
      <c r="AM3" s="17">
        <f t="shared" ref="AM3:AM33" si="6">COUNTIF(B3:AF3,"Б")</f>
        <v>0</v>
      </c>
      <c r="AN3" s="17">
        <f t="shared" ref="AN3:AN33" si="7">COUNTIF(B3:AF3,"Гг")</f>
        <v>0</v>
      </c>
      <c r="AO3" s="17">
        <f t="shared" ref="AO3:AO33" si="8">COUNTIF(B3:AF3,"Ом")</f>
        <v>0</v>
      </c>
      <c r="AP3" s="17">
        <f t="shared" ref="AP3:AP33" si="9">COUNTIF(B3:AF3,"Ая")</f>
        <v>0</v>
      </c>
      <c r="AQ3" s="17">
        <f t="shared" ref="AQ3:AQ33" si="10">COUNTIF(B3:AF3,"Ня")</f>
        <v>0</v>
      </c>
      <c r="AR3" s="17">
        <f t="shared" ref="AR3:AR33" si="11">COUNTIF(B3:AF3,"И")</f>
        <v>0</v>
      </c>
      <c r="AS3" s="17">
        <f t="shared" ref="AS3:AS33" si="12">COUNTIF(B3:AF3,"Ин")</f>
        <v>0</v>
      </c>
      <c r="AT3" s="17">
        <f t="shared" ref="AT3:AT33" si="13">COUNTIF(B3:AF3,"Л")</f>
        <v>0</v>
      </c>
      <c r="AU3" s="17">
        <f t="shared" ref="AU3:AU33" si="14">COUNTIF(B3:AF3,"Об")</f>
        <v>0</v>
      </c>
    </row>
    <row r="4" spans="1:47" ht="15.75" x14ac:dyDescent="0.25">
      <c r="A4" s="18" t="s">
        <v>14</v>
      </c>
      <c r="B4" s="23"/>
      <c r="C4" s="23"/>
      <c r="D4" s="29"/>
      <c r="E4" s="29"/>
      <c r="F4" s="29"/>
      <c r="G4" s="29"/>
      <c r="H4" s="30"/>
      <c r="I4" s="23"/>
      <c r="J4" s="23"/>
      <c r="K4" s="29"/>
      <c r="L4" s="16" t="s">
        <v>33</v>
      </c>
      <c r="M4" s="29"/>
      <c r="N4" s="29"/>
      <c r="O4" s="29"/>
      <c r="P4" s="23"/>
      <c r="Q4" s="24"/>
      <c r="R4" s="29"/>
      <c r="S4" s="29"/>
      <c r="T4" s="30"/>
      <c r="U4" s="30"/>
      <c r="V4" s="30"/>
      <c r="W4" s="24"/>
      <c r="X4" s="23"/>
      <c r="Y4" s="29"/>
      <c r="Z4" s="16" t="s">
        <v>33</v>
      </c>
      <c r="AA4" s="29"/>
      <c r="AB4" s="30"/>
      <c r="AC4" s="30"/>
      <c r="AD4" s="29"/>
      <c r="AE4" s="30"/>
      <c r="AF4" s="29"/>
      <c r="AG4" s="17">
        <f t="shared" si="0"/>
        <v>0</v>
      </c>
      <c r="AH4" s="17">
        <f t="shared" si="1"/>
        <v>0</v>
      </c>
      <c r="AI4" s="17">
        <f t="shared" si="2"/>
        <v>2</v>
      </c>
      <c r="AJ4" s="17">
        <f t="shared" si="3"/>
        <v>0</v>
      </c>
      <c r="AK4" s="17">
        <f t="shared" si="4"/>
        <v>0</v>
      </c>
      <c r="AL4" s="17">
        <f t="shared" si="5"/>
        <v>0</v>
      </c>
      <c r="AM4" s="17">
        <f t="shared" si="6"/>
        <v>0</v>
      </c>
      <c r="AN4" s="17">
        <f t="shared" si="7"/>
        <v>0</v>
      </c>
      <c r="AO4" s="17">
        <f t="shared" si="8"/>
        <v>0</v>
      </c>
      <c r="AP4" s="17">
        <f t="shared" si="9"/>
        <v>0</v>
      </c>
      <c r="AQ4" s="17">
        <f t="shared" si="10"/>
        <v>0</v>
      </c>
      <c r="AR4" s="17">
        <f t="shared" si="11"/>
        <v>0</v>
      </c>
      <c r="AS4" s="17">
        <f t="shared" si="12"/>
        <v>0</v>
      </c>
      <c r="AT4" s="17">
        <f t="shared" si="13"/>
        <v>0</v>
      </c>
      <c r="AU4" s="17">
        <f t="shared" si="14"/>
        <v>0</v>
      </c>
    </row>
    <row r="5" spans="1:47" ht="15.75" x14ac:dyDescent="0.25">
      <c r="A5" s="18" t="s">
        <v>65</v>
      </c>
      <c r="B5" s="23"/>
      <c r="C5" s="23"/>
      <c r="D5" s="29"/>
      <c r="E5" s="29"/>
      <c r="F5" s="29"/>
      <c r="G5" s="29"/>
      <c r="H5" s="30"/>
      <c r="I5" s="23"/>
      <c r="J5" s="23"/>
      <c r="K5" s="29"/>
      <c r="L5" s="16" t="s">
        <v>33</v>
      </c>
      <c r="M5" s="29"/>
      <c r="N5" s="29"/>
      <c r="O5" s="29"/>
      <c r="P5" s="23"/>
      <c r="Q5" s="24"/>
      <c r="R5" s="29"/>
      <c r="S5" s="29"/>
      <c r="T5" s="30"/>
      <c r="U5" s="29"/>
      <c r="V5" s="29"/>
      <c r="W5" s="24"/>
      <c r="X5" s="23"/>
      <c r="Y5" s="29"/>
      <c r="Z5" s="16" t="s">
        <v>33</v>
      </c>
      <c r="AA5" s="29"/>
      <c r="AB5" s="29"/>
      <c r="AC5" s="29"/>
      <c r="AD5" s="29"/>
      <c r="AE5" s="30"/>
      <c r="AF5" s="29"/>
      <c r="AG5" s="17">
        <f t="shared" si="0"/>
        <v>0</v>
      </c>
      <c r="AH5" s="17">
        <f t="shared" si="1"/>
        <v>0</v>
      </c>
      <c r="AI5" s="17">
        <f t="shared" si="2"/>
        <v>2</v>
      </c>
      <c r="AJ5" s="17">
        <f t="shared" si="3"/>
        <v>0</v>
      </c>
      <c r="AK5" s="17">
        <f t="shared" si="4"/>
        <v>0</v>
      </c>
      <c r="AL5" s="17">
        <f t="shared" si="5"/>
        <v>0</v>
      </c>
      <c r="AM5" s="17">
        <f t="shared" si="6"/>
        <v>0</v>
      </c>
      <c r="AN5" s="17">
        <f t="shared" si="7"/>
        <v>0</v>
      </c>
      <c r="AO5" s="17">
        <f t="shared" si="8"/>
        <v>0</v>
      </c>
      <c r="AP5" s="17">
        <f t="shared" si="9"/>
        <v>0</v>
      </c>
      <c r="AQ5" s="17">
        <f t="shared" si="10"/>
        <v>0</v>
      </c>
      <c r="AR5" s="17">
        <f t="shared" si="11"/>
        <v>0</v>
      </c>
      <c r="AS5" s="17">
        <f t="shared" si="12"/>
        <v>0</v>
      </c>
      <c r="AT5" s="17">
        <f t="shared" si="13"/>
        <v>0</v>
      </c>
      <c r="AU5" s="17">
        <f t="shared" si="14"/>
        <v>0</v>
      </c>
    </row>
    <row r="6" spans="1:47" ht="15.75" x14ac:dyDescent="0.25">
      <c r="A6" s="18" t="s">
        <v>69</v>
      </c>
      <c r="B6" s="23"/>
      <c r="C6" s="23"/>
      <c r="D6" s="16" t="s">
        <v>33</v>
      </c>
      <c r="E6" s="29"/>
      <c r="F6" s="29"/>
      <c r="G6" s="29"/>
      <c r="H6" s="30"/>
      <c r="I6" s="23"/>
      <c r="J6" s="23"/>
      <c r="K6" s="29"/>
      <c r="L6" s="30"/>
      <c r="M6" s="29"/>
      <c r="N6" s="29"/>
      <c r="O6" s="29"/>
      <c r="P6" s="23"/>
      <c r="Q6" s="24"/>
      <c r="R6" s="29"/>
      <c r="S6" s="29"/>
      <c r="T6" s="29"/>
      <c r="U6" s="16" t="s">
        <v>33</v>
      </c>
      <c r="V6" s="29"/>
      <c r="W6" s="24"/>
      <c r="X6" s="23"/>
      <c r="Y6" s="29"/>
      <c r="Z6" s="29"/>
      <c r="AA6" s="29"/>
      <c r="AB6" s="29"/>
      <c r="AC6" s="29"/>
      <c r="AD6" s="29"/>
      <c r="AE6" s="30"/>
      <c r="AF6" s="29"/>
      <c r="AG6" s="17">
        <f t="shared" si="0"/>
        <v>0</v>
      </c>
      <c r="AH6" s="17">
        <f t="shared" si="1"/>
        <v>0</v>
      </c>
      <c r="AI6" s="17">
        <f t="shared" si="2"/>
        <v>2</v>
      </c>
      <c r="AJ6" s="17">
        <f t="shared" si="3"/>
        <v>0</v>
      </c>
      <c r="AK6" s="17">
        <f t="shared" si="4"/>
        <v>0</v>
      </c>
      <c r="AL6" s="17">
        <f t="shared" si="5"/>
        <v>0</v>
      </c>
      <c r="AM6" s="17">
        <f t="shared" si="6"/>
        <v>0</v>
      </c>
      <c r="AN6" s="17">
        <f t="shared" si="7"/>
        <v>0</v>
      </c>
      <c r="AO6" s="17">
        <f t="shared" si="8"/>
        <v>0</v>
      </c>
      <c r="AP6" s="17">
        <f t="shared" si="9"/>
        <v>0</v>
      </c>
      <c r="AQ6" s="17">
        <f t="shared" si="10"/>
        <v>0</v>
      </c>
      <c r="AR6" s="17">
        <f t="shared" si="11"/>
        <v>0</v>
      </c>
      <c r="AS6" s="17">
        <f t="shared" si="12"/>
        <v>0</v>
      </c>
      <c r="AT6" s="17">
        <f t="shared" si="13"/>
        <v>0</v>
      </c>
      <c r="AU6" s="17">
        <f t="shared" si="14"/>
        <v>0</v>
      </c>
    </row>
    <row r="7" spans="1:47" ht="15.75" x14ac:dyDescent="0.25">
      <c r="A7" s="18" t="s">
        <v>82</v>
      </c>
      <c r="B7" s="23"/>
      <c r="C7" s="23"/>
      <c r="D7" s="29"/>
      <c r="E7" s="29"/>
      <c r="F7" s="29"/>
      <c r="G7" s="29"/>
      <c r="H7" s="30"/>
      <c r="I7" s="23"/>
      <c r="J7" s="23"/>
      <c r="K7" s="29"/>
      <c r="L7" s="30"/>
      <c r="M7" s="29"/>
      <c r="N7" s="29"/>
      <c r="O7" s="29"/>
      <c r="P7" s="23"/>
      <c r="Q7" s="24"/>
      <c r="R7" s="16" t="s">
        <v>33</v>
      </c>
      <c r="S7" s="29"/>
      <c r="T7" s="29"/>
      <c r="U7" s="29"/>
      <c r="V7" s="29"/>
      <c r="W7" s="24"/>
      <c r="X7" s="23"/>
      <c r="Y7" s="29"/>
      <c r="Z7" s="29"/>
      <c r="AA7" s="29"/>
      <c r="AB7" s="29"/>
      <c r="AC7" s="29"/>
      <c r="AD7" s="29"/>
      <c r="AE7" s="30"/>
      <c r="AF7" s="29"/>
      <c r="AG7" s="17">
        <f t="shared" si="0"/>
        <v>0</v>
      </c>
      <c r="AH7" s="17">
        <f t="shared" si="1"/>
        <v>0</v>
      </c>
      <c r="AI7" s="17">
        <f t="shared" si="2"/>
        <v>1</v>
      </c>
      <c r="AJ7" s="17">
        <f t="shared" si="3"/>
        <v>0</v>
      </c>
      <c r="AK7" s="17">
        <f t="shared" si="4"/>
        <v>0</v>
      </c>
      <c r="AL7" s="17">
        <f t="shared" si="5"/>
        <v>0</v>
      </c>
      <c r="AM7" s="17">
        <f t="shared" si="6"/>
        <v>0</v>
      </c>
      <c r="AN7" s="17">
        <f t="shared" si="7"/>
        <v>0</v>
      </c>
      <c r="AO7" s="17">
        <f t="shared" si="8"/>
        <v>0</v>
      </c>
      <c r="AP7" s="17">
        <f t="shared" si="9"/>
        <v>0</v>
      </c>
      <c r="AQ7" s="17">
        <f t="shared" si="10"/>
        <v>0</v>
      </c>
      <c r="AR7" s="17">
        <f t="shared" si="11"/>
        <v>0</v>
      </c>
      <c r="AS7" s="17">
        <f t="shared" si="12"/>
        <v>0</v>
      </c>
      <c r="AT7" s="17">
        <f t="shared" si="13"/>
        <v>0</v>
      </c>
      <c r="AU7" s="17">
        <f t="shared" si="14"/>
        <v>0</v>
      </c>
    </row>
    <row r="8" spans="1:47" ht="15.75" x14ac:dyDescent="0.25">
      <c r="A8" s="18" t="s">
        <v>15</v>
      </c>
      <c r="B8" s="23"/>
      <c r="C8" s="23"/>
      <c r="D8" s="29"/>
      <c r="E8" s="29"/>
      <c r="F8" s="29"/>
      <c r="G8" s="16" t="s">
        <v>37</v>
      </c>
      <c r="H8" s="29"/>
      <c r="I8" s="23"/>
      <c r="J8" s="23"/>
      <c r="K8" s="29"/>
      <c r="L8" s="29"/>
      <c r="M8" s="30"/>
      <c r="N8" s="29"/>
      <c r="O8" s="16" t="s">
        <v>33</v>
      </c>
      <c r="P8" s="24"/>
      <c r="Q8" s="23"/>
      <c r="R8" s="29"/>
      <c r="S8" s="30"/>
      <c r="T8" s="29"/>
      <c r="U8" s="21" t="s">
        <v>64</v>
      </c>
      <c r="V8" s="16" t="s">
        <v>45</v>
      </c>
      <c r="W8" s="24"/>
      <c r="X8" s="23"/>
      <c r="Y8" s="29"/>
      <c r="Z8" s="29"/>
      <c r="AA8" s="30"/>
      <c r="AB8" s="30"/>
      <c r="AC8" s="21" t="s">
        <v>33</v>
      </c>
      <c r="AD8" s="29"/>
      <c r="AE8" s="30"/>
      <c r="AF8" s="29"/>
      <c r="AG8" s="17">
        <f t="shared" si="0"/>
        <v>0</v>
      </c>
      <c r="AH8" s="17">
        <f t="shared" si="1"/>
        <v>0</v>
      </c>
      <c r="AI8" s="17">
        <f t="shared" si="2"/>
        <v>2</v>
      </c>
      <c r="AJ8" s="17">
        <f t="shared" si="3"/>
        <v>0</v>
      </c>
      <c r="AK8" s="17">
        <f t="shared" si="4"/>
        <v>0</v>
      </c>
      <c r="AL8" s="17">
        <f t="shared" si="5"/>
        <v>0</v>
      </c>
      <c r="AM8" s="17">
        <f t="shared" si="6"/>
        <v>1</v>
      </c>
      <c r="AN8" s="17">
        <f t="shared" si="7"/>
        <v>1</v>
      </c>
      <c r="AO8" s="17">
        <f t="shared" si="8"/>
        <v>0</v>
      </c>
      <c r="AP8" s="17">
        <f t="shared" si="9"/>
        <v>0</v>
      </c>
      <c r="AQ8" s="17">
        <f t="shared" si="10"/>
        <v>0</v>
      </c>
      <c r="AR8" s="17">
        <f t="shared" si="11"/>
        <v>0</v>
      </c>
      <c r="AS8" s="17">
        <f t="shared" si="12"/>
        <v>0</v>
      </c>
      <c r="AT8" s="17">
        <f t="shared" si="13"/>
        <v>0</v>
      </c>
      <c r="AU8" s="17">
        <f t="shared" si="14"/>
        <v>1</v>
      </c>
    </row>
    <row r="9" spans="1:47" ht="15.75" x14ac:dyDescent="0.25">
      <c r="A9" s="18" t="s">
        <v>16</v>
      </c>
      <c r="B9" s="23"/>
      <c r="C9" s="23"/>
      <c r="D9" s="29"/>
      <c r="E9" s="29"/>
      <c r="F9" s="29"/>
      <c r="G9" s="16" t="s">
        <v>37</v>
      </c>
      <c r="H9" s="29"/>
      <c r="I9" s="23"/>
      <c r="J9" s="23"/>
      <c r="K9" s="30"/>
      <c r="L9" s="16" t="s">
        <v>33</v>
      </c>
      <c r="M9" s="29"/>
      <c r="N9" s="30"/>
      <c r="O9" s="30"/>
      <c r="P9" s="23"/>
      <c r="Q9" s="23"/>
      <c r="R9" s="29"/>
      <c r="S9" s="29"/>
      <c r="T9" s="29"/>
      <c r="U9" s="21" t="s">
        <v>64</v>
      </c>
      <c r="V9" s="37" t="s">
        <v>105</v>
      </c>
      <c r="W9" s="23"/>
      <c r="X9" s="23"/>
      <c r="Y9" s="30"/>
      <c r="Z9" s="29"/>
      <c r="AA9" s="16" t="s">
        <v>33</v>
      </c>
      <c r="AB9" s="30"/>
      <c r="AC9" s="30"/>
      <c r="AD9" s="30"/>
      <c r="AE9" s="29"/>
      <c r="AF9" s="29"/>
      <c r="AG9" s="17">
        <f t="shared" si="0"/>
        <v>0</v>
      </c>
      <c r="AH9" s="17">
        <f t="shared" si="1"/>
        <v>0</v>
      </c>
      <c r="AI9" s="17">
        <f t="shared" si="2"/>
        <v>2</v>
      </c>
      <c r="AJ9" s="17">
        <f t="shared" si="3"/>
        <v>0</v>
      </c>
      <c r="AK9" s="17">
        <f t="shared" si="4"/>
        <v>0</v>
      </c>
      <c r="AL9" s="17">
        <f t="shared" si="5"/>
        <v>0</v>
      </c>
      <c r="AM9" s="17">
        <f t="shared" si="6"/>
        <v>1</v>
      </c>
      <c r="AN9" s="17">
        <f t="shared" si="7"/>
        <v>0</v>
      </c>
      <c r="AO9" s="17">
        <f t="shared" si="8"/>
        <v>0</v>
      </c>
      <c r="AP9" s="17">
        <f t="shared" si="9"/>
        <v>0</v>
      </c>
      <c r="AQ9" s="17">
        <f t="shared" si="10"/>
        <v>0</v>
      </c>
      <c r="AR9" s="17">
        <f t="shared" si="11"/>
        <v>0</v>
      </c>
      <c r="AS9" s="17">
        <f t="shared" si="12"/>
        <v>0</v>
      </c>
      <c r="AT9" s="17">
        <f t="shared" si="13"/>
        <v>0</v>
      </c>
      <c r="AU9" s="17">
        <f t="shared" si="14"/>
        <v>1</v>
      </c>
    </row>
    <row r="10" spans="1:47" ht="15.75" x14ac:dyDescent="0.25">
      <c r="A10" s="18" t="s">
        <v>17</v>
      </c>
      <c r="B10" s="23"/>
      <c r="C10" s="23"/>
      <c r="D10" s="29"/>
      <c r="E10" s="29"/>
      <c r="F10" s="29"/>
      <c r="G10" s="16" t="s">
        <v>37</v>
      </c>
      <c r="H10" s="29"/>
      <c r="I10" s="23"/>
      <c r="J10" s="23"/>
      <c r="K10" s="30"/>
      <c r="L10" s="29"/>
      <c r="M10" s="30"/>
      <c r="N10" s="29"/>
      <c r="O10" s="30"/>
      <c r="P10" s="23"/>
      <c r="Q10" s="23"/>
      <c r="R10" s="29"/>
      <c r="S10" s="29"/>
      <c r="T10" s="30"/>
      <c r="U10" s="21" t="s">
        <v>64</v>
      </c>
      <c r="V10" s="16" t="s">
        <v>45</v>
      </c>
      <c r="W10" s="24"/>
      <c r="X10" s="23"/>
      <c r="Y10" s="30"/>
      <c r="Z10" s="29"/>
      <c r="AA10" s="29"/>
      <c r="AB10" s="29"/>
      <c r="AC10" s="30"/>
      <c r="AD10" s="30"/>
      <c r="AE10" s="29"/>
      <c r="AF10" s="29"/>
      <c r="AG10" s="17">
        <f t="shared" si="0"/>
        <v>0</v>
      </c>
      <c r="AH10" s="17">
        <f t="shared" si="1"/>
        <v>0</v>
      </c>
      <c r="AI10" s="17">
        <f t="shared" si="2"/>
        <v>0</v>
      </c>
      <c r="AJ10" s="17">
        <f t="shared" si="3"/>
        <v>0</v>
      </c>
      <c r="AK10" s="17">
        <f t="shared" si="4"/>
        <v>0</v>
      </c>
      <c r="AL10" s="17">
        <f t="shared" si="5"/>
        <v>0</v>
      </c>
      <c r="AM10" s="17">
        <f t="shared" si="6"/>
        <v>1</v>
      </c>
      <c r="AN10" s="17">
        <f t="shared" si="7"/>
        <v>1</v>
      </c>
      <c r="AO10" s="17">
        <f t="shared" si="8"/>
        <v>0</v>
      </c>
      <c r="AP10" s="17">
        <f t="shared" si="9"/>
        <v>0</v>
      </c>
      <c r="AQ10" s="17">
        <f t="shared" si="10"/>
        <v>0</v>
      </c>
      <c r="AR10" s="17">
        <f t="shared" si="11"/>
        <v>0</v>
      </c>
      <c r="AS10" s="17">
        <f t="shared" si="12"/>
        <v>0</v>
      </c>
      <c r="AT10" s="17">
        <f t="shared" si="13"/>
        <v>0</v>
      </c>
      <c r="AU10" s="17">
        <f t="shared" si="14"/>
        <v>1</v>
      </c>
    </row>
    <row r="11" spans="1:47" ht="15.75" x14ac:dyDescent="0.25">
      <c r="A11" s="18" t="s">
        <v>70</v>
      </c>
      <c r="B11" s="23"/>
      <c r="C11" s="23"/>
      <c r="D11" s="29"/>
      <c r="E11" s="29"/>
      <c r="F11" s="29"/>
      <c r="G11" s="16" t="s">
        <v>37</v>
      </c>
      <c r="H11" s="29"/>
      <c r="I11" s="23"/>
      <c r="J11" s="23"/>
      <c r="K11" s="30"/>
      <c r="L11" s="16" t="s">
        <v>33</v>
      </c>
      <c r="M11" s="29"/>
      <c r="N11" s="30"/>
      <c r="O11" s="30"/>
      <c r="P11" s="23"/>
      <c r="Q11" s="23"/>
      <c r="R11" s="29"/>
      <c r="S11" s="29"/>
      <c r="T11" s="30"/>
      <c r="U11" s="21" t="s">
        <v>64</v>
      </c>
      <c r="V11" s="16" t="s">
        <v>45</v>
      </c>
      <c r="W11" s="23"/>
      <c r="X11" s="23"/>
      <c r="Y11" s="30"/>
      <c r="Z11" s="29"/>
      <c r="AA11" s="16" t="s">
        <v>33</v>
      </c>
      <c r="AB11" s="29"/>
      <c r="AC11" s="30"/>
      <c r="AD11" s="30"/>
      <c r="AE11" s="29"/>
      <c r="AF11" s="29"/>
      <c r="AG11" s="17">
        <f>COUNTIF(B11:AF11,"Р")+1</f>
        <v>1</v>
      </c>
      <c r="AH11" s="17">
        <f t="shared" si="1"/>
        <v>0</v>
      </c>
      <c r="AI11" s="17">
        <f t="shared" si="2"/>
        <v>2</v>
      </c>
      <c r="AJ11" s="17">
        <f t="shared" si="3"/>
        <v>0</v>
      </c>
      <c r="AK11" s="17">
        <f t="shared" si="4"/>
        <v>0</v>
      </c>
      <c r="AL11" s="17">
        <f t="shared" si="5"/>
        <v>0</v>
      </c>
      <c r="AM11" s="17">
        <f t="shared" si="6"/>
        <v>1</v>
      </c>
      <c r="AN11" s="17">
        <f t="shared" si="7"/>
        <v>1</v>
      </c>
      <c r="AO11" s="17">
        <f t="shared" si="8"/>
        <v>0</v>
      </c>
      <c r="AP11" s="17">
        <f t="shared" si="9"/>
        <v>0</v>
      </c>
      <c r="AQ11" s="17">
        <f t="shared" si="10"/>
        <v>0</v>
      </c>
      <c r="AR11" s="17">
        <f t="shared" si="11"/>
        <v>0</v>
      </c>
      <c r="AS11" s="17">
        <f t="shared" si="12"/>
        <v>0</v>
      </c>
      <c r="AT11" s="17">
        <f t="shared" si="13"/>
        <v>0</v>
      </c>
      <c r="AU11" s="17">
        <f t="shared" si="14"/>
        <v>1</v>
      </c>
    </row>
    <row r="12" spans="1:47" ht="15.75" x14ac:dyDescent="0.25">
      <c r="A12" s="18" t="s">
        <v>18</v>
      </c>
      <c r="B12" s="23"/>
      <c r="C12" s="23"/>
      <c r="D12" s="29"/>
      <c r="E12" s="29"/>
      <c r="F12" s="29"/>
      <c r="G12" s="29"/>
      <c r="H12" s="29"/>
      <c r="I12" s="23"/>
      <c r="J12" s="23"/>
      <c r="K12" s="16" t="s">
        <v>43</v>
      </c>
      <c r="L12" s="29"/>
      <c r="M12" s="29"/>
      <c r="N12" s="16" t="s">
        <v>44</v>
      </c>
      <c r="O12" s="21" t="s">
        <v>43</v>
      </c>
      <c r="P12" s="24"/>
      <c r="Q12" s="24"/>
      <c r="R12" s="29"/>
      <c r="S12" s="29"/>
      <c r="T12" s="29"/>
      <c r="U12" s="29"/>
      <c r="V12" s="29"/>
      <c r="W12" s="23"/>
      <c r="X12" s="24"/>
      <c r="Y12" s="29"/>
      <c r="Z12" s="29"/>
      <c r="AA12" s="29"/>
      <c r="AB12" s="30"/>
      <c r="AC12" s="29"/>
      <c r="AD12" s="29"/>
      <c r="AE12" s="29"/>
      <c r="AF12" s="29"/>
      <c r="AG12" s="17">
        <f t="shared" ref="AG12:AG13" si="15">COUNTIF(B12:AF12,"Р")</f>
        <v>0</v>
      </c>
      <c r="AH12" s="17">
        <f t="shared" si="1"/>
        <v>2</v>
      </c>
      <c r="AI12" s="17">
        <f t="shared" si="2"/>
        <v>0</v>
      </c>
      <c r="AJ12" s="17">
        <f t="shared" si="3"/>
        <v>1</v>
      </c>
      <c r="AK12" s="17">
        <f t="shared" si="4"/>
        <v>0</v>
      </c>
      <c r="AL12" s="17">
        <f t="shared" si="5"/>
        <v>0</v>
      </c>
      <c r="AM12" s="17">
        <f t="shared" si="6"/>
        <v>0</v>
      </c>
      <c r="AN12" s="17">
        <f t="shared" si="7"/>
        <v>0</v>
      </c>
      <c r="AO12" s="17">
        <f t="shared" si="8"/>
        <v>0</v>
      </c>
      <c r="AP12" s="17">
        <f t="shared" si="9"/>
        <v>0</v>
      </c>
      <c r="AQ12" s="17">
        <f t="shared" si="10"/>
        <v>0</v>
      </c>
      <c r="AR12" s="17">
        <f t="shared" si="11"/>
        <v>0</v>
      </c>
      <c r="AS12" s="17">
        <f t="shared" si="12"/>
        <v>0</v>
      </c>
      <c r="AT12" s="17">
        <f t="shared" si="13"/>
        <v>0</v>
      </c>
      <c r="AU12" s="17">
        <f t="shared" si="14"/>
        <v>0</v>
      </c>
    </row>
    <row r="13" spans="1:47" ht="15.75" x14ac:dyDescent="0.25">
      <c r="A13" s="18" t="s">
        <v>19</v>
      </c>
      <c r="B13" s="23"/>
      <c r="C13" s="23"/>
      <c r="D13" s="29"/>
      <c r="E13" s="29"/>
      <c r="F13" s="29"/>
      <c r="G13" s="29"/>
      <c r="H13" s="16" t="s">
        <v>44</v>
      </c>
      <c r="I13" s="23"/>
      <c r="J13" s="23"/>
      <c r="K13" s="29"/>
      <c r="L13" s="29"/>
      <c r="M13" s="16" t="s">
        <v>43</v>
      </c>
      <c r="N13" s="16" t="s">
        <v>44</v>
      </c>
      <c r="O13" s="21" t="s">
        <v>43</v>
      </c>
      <c r="P13" s="24"/>
      <c r="Q13" s="23"/>
      <c r="R13" s="29"/>
      <c r="S13" s="30"/>
      <c r="T13" s="29"/>
      <c r="U13" s="29"/>
      <c r="V13" s="29"/>
      <c r="W13" s="23"/>
      <c r="X13" s="23"/>
      <c r="Y13" s="29"/>
      <c r="Z13" s="29"/>
      <c r="AA13" s="29"/>
      <c r="AB13" s="29"/>
      <c r="AC13" s="30"/>
      <c r="AD13" s="30"/>
      <c r="AE13" s="29"/>
      <c r="AF13" s="29"/>
      <c r="AG13" s="17">
        <f t="shared" si="15"/>
        <v>0</v>
      </c>
      <c r="AH13" s="17">
        <f t="shared" si="1"/>
        <v>2</v>
      </c>
      <c r="AI13" s="17">
        <f t="shared" si="2"/>
        <v>0</v>
      </c>
      <c r="AJ13" s="17">
        <f t="shared" si="3"/>
        <v>2</v>
      </c>
      <c r="AK13" s="17">
        <f t="shared" si="4"/>
        <v>0</v>
      </c>
      <c r="AL13" s="17">
        <f t="shared" si="5"/>
        <v>0</v>
      </c>
      <c r="AM13" s="17">
        <f t="shared" si="6"/>
        <v>0</v>
      </c>
      <c r="AN13" s="17">
        <f t="shared" si="7"/>
        <v>0</v>
      </c>
      <c r="AO13" s="17">
        <f t="shared" si="8"/>
        <v>0</v>
      </c>
      <c r="AP13" s="17">
        <f t="shared" si="9"/>
        <v>0</v>
      </c>
      <c r="AQ13" s="17">
        <f t="shared" si="10"/>
        <v>0</v>
      </c>
      <c r="AR13" s="17">
        <f t="shared" si="11"/>
        <v>0</v>
      </c>
      <c r="AS13" s="17">
        <f t="shared" si="12"/>
        <v>0</v>
      </c>
      <c r="AT13" s="17">
        <f t="shared" si="13"/>
        <v>0</v>
      </c>
      <c r="AU13" s="17">
        <f t="shared" si="14"/>
        <v>0</v>
      </c>
    </row>
    <row r="14" spans="1:47" ht="15.75" x14ac:dyDescent="0.25">
      <c r="A14" s="18" t="s">
        <v>20</v>
      </c>
      <c r="B14" s="23"/>
      <c r="C14" s="23"/>
      <c r="D14" s="29"/>
      <c r="E14" s="29"/>
      <c r="F14" s="29"/>
      <c r="G14" s="29"/>
      <c r="H14" s="29"/>
      <c r="I14" s="23"/>
      <c r="J14" s="23"/>
      <c r="K14" s="29"/>
      <c r="L14" s="29"/>
      <c r="M14" s="29"/>
      <c r="N14" s="16" t="s">
        <v>44</v>
      </c>
      <c r="O14" s="21" t="s">
        <v>43</v>
      </c>
      <c r="P14" s="24"/>
      <c r="Q14" s="24"/>
      <c r="R14" s="29"/>
      <c r="S14" s="29"/>
      <c r="T14" s="29"/>
      <c r="U14" s="29"/>
      <c r="V14" s="29"/>
      <c r="W14" s="23"/>
      <c r="X14" s="24"/>
      <c r="Y14" s="29"/>
      <c r="Z14" s="29"/>
      <c r="AA14" s="29"/>
      <c r="AB14" s="30"/>
      <c r="AC14" s="29"/>
      <c r="AD14" s="29"/>
      <c r="AE14" s="29"/>
      <c r="AF14" s="29"/>
      <c r="AG14" s="17">
        <f t="shared" si="0"/>
        <v>0</v>
      </c>
      <c r="AH14" s="17">
        <f t="shared" si="1"/>
        <v>1</v>
      </c>
      <c r="AI14" s="17">
        <f t="shared" si="2"/>
        <v>0</v>
      </c>
      <c r="AJ14" s="17">
        <f t="shared" si="3"/>
        <v>1</v>
      </c>
      <c r="AK14" s="17">
        <f t="shared" si="4"/>
        <v>0</v>
      </c>
      <c r="AL14" s="17">
        <f t="shared" si="5"/>
        <v>0</v>
      </c>
      <c r="AM14" s="17">
        <f t="shared" si="6"/>
        <v>0</v>
      </c>
      <c r="AN14" s="17">
        <f t="shared" si="7"/>
        <v>0</v>
      </c>
      <c r="AO14" s="17">
        <f t="shared" si="8"/>
        <v>0</v>
      </c>
      <c r="AP14" s="17">
        <f t="shared" si="9"/>
        <v>0</v>
      </c>
      <c r="AQ14" s="17">
        <f t="shared" si="10"/>
        <v>0</v>
      </c>
      <c r="AR14" s="17">
        <f t="shared" si="11"/>
        <v>0</v>
      </c>
      <c r="AS14" s="17">
        <f t="shared" si="12"/>
        <v>0</v>
      </c>
      <c r="AT14" s="17">
        <f t="shared" si="13"/>
        <v>0</v>
      </c>
      <c r="AU14" s="17">
        <f t="shared" si="14"/>
        <v>0</v>
      </c>
    </row>
    <row r="15" spans="1:47" ht="15.75" x14ac:dyDescent="0.25">
      <c r="A15" s="18" t="s">
        <v>71</v>
      </c>
      <c r="B15" s="23"/>
      <c r="C15" s="23"/>
      <c r="D15" s="29"/>
      <c r="E15" s="29"/>
      <c r="F15" s="29"/>
      <c r="G15" s="16" t="s">
        <v>34</v>
      </c>
      <c r="H15" s="29"/>
      <c r="I15" s="23"/>
      <c r="J15" s="23"/>
      <c r="K15" s="29"/>
      <c r="L15" s="29"/>
      <c r="M15" s="29"/>
      <c r="N15" s="16" t="s">
        <v>44</v>
      </c>
      <c r="O15" s="21" t="s">
        <v>43</v>
      </c>
      <c r="P15" s="24"/>
      <c r="Q15" s="23"/>
      <c r="R15" s="29"/>
      <c r="S15" s="30"/>
      <c r="T15" s="29"/>
      <c r="U15" s="29"/>
      <c r="V15" s="29"/>
      <c r="W15" s="23"/>
      <c r="X15" s="23"/>
      <c r="Y15" s="29"/>
      <c r="Z15" s="29"/>
      <c r="AA15" s="29"/>
      <c r="AB15" s="29"/>
      <c r="AC15" s="30"/>
      <c r="AD15" s="30"/>
      <c r="AE15" s="29"/>
      <c r="AF15" s="29"/>
      <c r="AG15" s="17">
        <f t="shared" si="0"/>
        <v>1</v>
      </c>
      <c r="AH15" s="17">
        <f t="shared" si="1"/>
        <v>1</v>
      </c>
      <c r="AI15" s="17">
        <f t="shared" si="2"/>
        <v>0</v>
      </c>
      <c r="AJ15" s="17">
        <f t="shared" si="3"/>
        <v>1</v>
      </c>
      <c r="AK15" s="17">
        <f t="shared" si="4"/>
        <v>0</v>
      </c>
      <c r="AL15" s="17">
        <f t="shared" si="5"/>
        <v>0</v>
      </c>
      <c r="AM15" s="17">
        <f t="shared" si="6"/>
        <v>0</v>
      </c>
      <c r="AN15" s="17">
        <f t="shared" si="7"/>
        <v>0</v>
      </c>
      <c r="AO15" s="17">
        <f t="shared" si="8"/>
        <v>0</v>
      </c>
      <c r="AP15" s="17">
        <f t="shared" si="9"/>
        <v>0</v>
      </c>
      <c r="AQ15" s="17">
        <f t="shared" si="10"/>
        <v>0</v>
      </c>
      <c r="AR15" s="17">
        <f t="shared" si="11"/>
        <v>0</v>
      </c>
      <c r="AS15" s="17">
        <f t="shared" si="12"/>
        <v>0</v>
      </c>
      <c r="AT15" s="17">
        <f t="shared" si="13"/>
        <v>0</v>
      </c>
      <c r="AU15" s="17">
        <f t="shared" si="14"/>
        <v>0</v>
      </c>
    </row>
    <row r="16" spans="1:47" ht="15.75" x14ac:dyDescent="0.25">
      <c r="A16" s="18" t="s">
        <v>83</v>
      </c>
      <c r="B16" s="23"/>
      <c r="C16" s="23"/>
      <c r="D16" s="29"/>
      <c r="E16" s="29"/>
      <c r="F16" s="29"/>
      <c r="G16" s="29"/>
      <c r="H16" s="29"/>
      <c r="I16" s="23"/>
      <c r="J16" s="23"/>
      <c r="K16" s="16" t="s">
        <v>43</v>
      </c>
      <c r="L16" s="29"/>
      <c r="M16" s="29"/>
      <c r="N16" s="16" t="s">
        <v>44</v>
      </c>
      <c r="O16" s="21" t="s">
        <v>43</v>
      </c>
      <c r="P16" s="24"/>
      <c r="Q16" s="23"/>
      <c r="R16" s="29"/>
      <c r="S16" s="30"/>
      <c r="T16" s="29"/>
      <c r="U16" s="29"/>
      <c r="V16" s="29"/>
      <c r="W16" s="23"/>
      <c r="X16" s="23"/>
      <c r="Y16" s="29"/>
      <c r="Z16" s="29"/>
      <c r="AA16" s="29"/>
      <c r="AB16" s="29"/>
      <c r="AC16" s="30"/>
      <c r="AD16" s="30"/>
      <c r="AE16" s="29"/>
      <c r="AF16" s="29"/>
      <c r="AG16" s="17">
        <f t="shared" si="0"/>
        <v>0</v>
      </c>
      <c r="AH16" s="17">
        <f t="shared" si="1"/>
        <v>2</v>
      </c>
      <c r="AI16" s="17">
        <f t="shared" si="2"/>
        <v>0</v>
      </c>
      <c r="AJ16" s="17">
        <f t="shared" si="3"/>
        <v>1</v>
      </c>
      <c r="AK16" s="17">
        <f t="shared" si="4"/>
        <v>0</v>
      </c>
      <c r="AL16" s="17">
        <f t="shared" si="5"/>
        <v>0</v>
      </c>
      <c r="AM16" s="17">
        <f t="shared" si="6"/>
        <v>0</v>
      </c>
      <c r="AN16" s="17">
        <f t="shared" si="7"/>
        <v>0</v>
      </c>
      <c r="AO16" s="17">
        <f t="shared" si="8"/>
        <v>0</v>
      </c>
      <c r="AP16" s="17">
        <f t="shared" si="9"/>
        <v>0</v>
      </c>
      <c r="AQ16" s="17">
        <f t="shared" si="10"/>
        <v>0</v>
      </c>
      <c r="AR16" s="17">
        <f t="shared" si="11"/>
        <v>0</v>
      </c>
      <c r="AS16" s="17">
        <f t="shared" si="12"/>
        <v>0</v>
      </c>
      <c r="AT16" s="17">
        <f t="shared" si="13"/>
        <v>0</v>
      </c>
      <c r="AU16" s="17">
        <f t="shared" si="14"/>
        <v>0</v>
      </c>
    </row>
    <row r="17" spans="1:47" ht="15.75" x14ac:dyDescent="0.25">
      <c r="A17" s="19" t="s">
        <v>21</v>
      </c>
      <c r="B17" s="23"/>
      <c r="C17" s="23"/>
      <c r="D17" s="29"/>
      <c r="E17" s="29"/>
      <c r="F17" s="16" t="s">
        <v>44</v>
      </c>
      <c r="G17" s="29"/>
      <c r="H17" s="29"/>
      <c r="I17" s="23"/>
      <c r="J17" s="23"/>
      <c r="K17" s="16" t="s">
        <v>39</v>
      </c>
      <c r="L17" s="29"/>
      <c r="M17" s="29"/>
      <c r="N17" s="37" t="s">
        <v>95</v>
      </c>
      <c r="O17" s="29"/>
      <c r="P17" s="23"/>
      <c r="Q17" s="23"/>
      <c r="R17" s="29"/>
      <c r="S17" s="29"/>
      <c r="T17" s="29"/>
      <c r="U17" s="29"/>
      <c r="V17" s="29"/>
      <c r="W17" s="23"/>
      <c r="X17" s="23"/>
      <c r="Y17" s="29"/>
      <c r="Z17" s="16" t="s">
        <v>43</v>
      </c>
      <c r="AA17" s="29"/>
      <c r="AB17" s="29"/>
      <c r="AC17" s="30"/>
      <c r="AD17" s="29"/>
      <c r="AE17" s="29"/>
      <c r="AF17" s="29"/>
      <c r="AG17" s="17">
        <f t="shared" si="0"/>
        <v>0</v>
      </c>
      <c r="AH17" s="17">
        <f t="shared" si="1"/>
        <v>1</v>
      </c>
      <c r="AI17" s="17">
        <f t="shared" si="2"/>
        <v>0</v>
      </c>
      <c r="AJ17" s="17">
        <f t="shared" si="3"/>
        <v>1</v>
      </c>
      <c r="AK17" s="17">
        <f t="shared" si="4"/>
        <v>0</v>
      </c>
      <c r="AL17" s="17">
        <f t="shared" si="5"/>
        <v>1</v>
      </c>
      <c r="AM17" s="17">
        <f t="shared" si="6"/>
        <v>0</v>
      </c>
      <c r="AN17" s="17">
        <f t="shared" si="7"/>
        <v>0</v>
      </c>
      <c r="AO17" s="17">
        <f t="shared" si="8"/>
        <v>0</v>
      </c>
      <c r="AP17" s="17">
        <f t="shared" si="9"/>
        <v>0</v>
      </c>
      <c r="AQ17" s="17">
        <f t="shared" si="10"/>
        <v>0</v>
      </c>
      <c r="AR17" s="17">
        <f t="shared" si="11"/>
        <v>0</v>
      </c>
      <c r="AS17" s="17">
        <f t="shared" si="12"/>
        <v>0</v>
      </c>
      <c r="AT17" s="17">
        <f t="shared" si="13"/>
        <v>0</v>
      </c>
      <c r="AU17" s="17">
        <f t="shared" si="14"/>
        <v>0</v>
      </c>
    </row>
    <row r="18" spans="1:47" ht="15.75" x14ac:dyDescent="0.25">
      <c r="A18" s="20" t="s">
        <v>22</v>
      </c>
      <c r="B18" s="23"/>
      <c r="C18" s="23"/>
      <c r="D18" s="29"/>
      <c r="E18" s="29"/>
      <c r="F18" s="29"/>
      <c r="G18" s="29"/>
      <c r="H18" s="29"/>
      <c r="I18" s="23"/>
      <c r="J18" s="23"/>
      <c r="K18" s="16" t="s">
        <v>39</v>
      </c>
      <c r="L18" s="29"/>
      <c r="M18" s="29"/>
      <c r="N18" s="37" t="s">
        <v>95</v>
      </c>
      <c r="O18" s="29"/>
      <c r="P18" s="24"/>
      <c r="Q18" s="23"/>
      <c r="R18" s="29"/>
      <c r="S18" s="29"/>
      <c r="T18" s="30"/>
      <c r="U18" s="29"/>
      <c r="V18" s="29"/>
      <c r="W18" s="23"/>
      <c r="X18" s="24"/>
      <c r="Y18" s="29"/>
      <c r="Z18" s="29"/>
      <c r="AA18" s="30"/>
      <c r="AB18" s="30"/>
      <c r="AC18" s="29"/>
      <c r="AD18" s="29"/>
      <c r="AE18" s="29"/>
      <c r="AF18" s="29"/>
      <c r="AG18" s="17">
        <f t="shared" si="0"/>
        <v>0</v>
      </c>
      <c r="AH18" s="17">
        <f t="shared" si="1"/>
        <v>0</v>
      </c>
      <c r="AI18" s="17">
        <f t="shared" si="2"/>
        <v>0</v>
      </c>
      <c r="AJ18" s="17">
        <f t="shared" si="3"/>
        <v>0</v>
      </c>
      <c r="AK18" s="17">
        <f t="shared" si="4"/>
        <v>0</v>
      </c>
      <c r="AL18" s="17">
        <f t="shared" si="5"/>
        <v>1</v>
      </c>
      <c r="AM18" s="17">
        <f t="shared" si="6"/>
        <v>0</v>
      </c>
      <c r="AN18" s="17">
        <f t="shared" si="7"/>
        <v>0</v>
      </c>
      <c r="AO18" s="17">
        <f t="shared" si="8"/>
        <v>0</v>
      </c>
      <c r="AP18" s="17">
        <f t="shared" si="9"/>
        <v>0</v>
      </c>
      <c r="AQ18" s="17">
        <f t="shared" si="10"/>
        <v>0</v>
      </c>
      <c r="AR18" s="17">
        <f t="shared" si="11"/>
        <v>0</v>
      </c>
      <c r="AS18" s="17">
        <f t="shared" si="12"/>
        <v>0</v>
      </c>
      <c r="AT18" s="17">
        <f t="shared" si="13"/>
        <v>0</v>
      </c>
      <c r="AU18" s="17">
        <f t="shared" si="14"/>
        <v>0</v>
      </c>
    </row>
    <row r="19" spans="1:47" ht="15.75" x14ac:dyDescent="0.25">
      <c r="A19" s="20" t="s">
        <v>23</v>
      </c>
      <c r="B19" s="23"/>
      <c r="C19" s="23"/>
      <c r="D19" s="29"/>
      <c r="E19" s="29"/>
      <c r="F19" s="16" t="s">
        <v>44</v>
      </c>
      <c r="G19" s="29"/>
      <c r="H19" s="29"/>
      <c r="I19" s="23"/>
      <c r="J19" s="23"/>
      <c r="K19" s="16" t="s">
        <v>39</v>
      </c>
      <c r="L19" s="29"/>
      <c r="M19" s="29"/>
      <c r="N19" s="37" t="s">
        <v>95</v>
      </c>
      <c r="O19" s="29"/>
      <c r="P19" s="23"/>
      <c r="Q19" s="23"/>
      <c r="R19" s="29"/>
      <c r="S19" s="29"/>
      <c r="T19" s="30"/>
      <c r="U19" s="29"/>
      <c r="V19" s="30"/>
      <c r="W19" s="23"/>
      <c r="X19" s="23"/>
      <c r="Y19" s="29"/>
      <c r="Z19" s="16" t="s">
        <v>43</v>
      </c>
      <c r="AA19" s="30"/>
      <c r="AB19" s="30"/>
      <c r="AC19" s="29"/>
      <c r="AD19" s="29"/>
      <c r="AE19" s="29"/>
      <c r="AF19" s="29"/>
      <c r="AG19" s="17">
        <f t="shared" si="0"/>
        <v>0</v>
      </c>
      <c r="AH19" s="17">
        <f t="shared" si="1"/>
        <v>1</v>
      </c>
      <c r="AI19" s="17">
        <f t="shared" si="2"/>
        <v>0</v>
      </c>
      <c r="AJ19" s="17">
        <f t="shared" si="3"/>
        <v>1</v>
      </c>
      <c r="AK19" s="17">
        <f t="shared" si="4"/>
        <v>0</v>
      </c>
      <c r="AL19" s="17">
        <f t="shared" si="5"/>
        <v>1</v>
      </c>
      <c r="AM19" s="17">
        <f t="shared" si="6"/>
        <v>0</v>
      </c>
      <c r="AN19" s="17">
        <f t="shared" si="7"/>
        <v>0</v>
      </c>
      <c r="AO19" s="17">
        <f t="shared" si="8"/>
        <v>0</v>
      </c>
      <c r="AP19" s="17">
        <f t="shared" si="9"/>
        <v>0</v>
      </c>
      <c r="AQ19" s="17">
        <f t="shared" si="10"/>
        <v>0</v>
      </c>
      <c r="AR19" s="17">
        <f t="shared" si="11"/>
        <v>0</v>
      </c>
      <c r="AS19" s="17">
        <f t="shared" si="12"/>
        <v>0</v>
      </c>
      <c r="AT19" s="17">
        <f t="shared" si="13"/>
        <v>0</v>
      </c>
      <c r="AU19" s="17">
        <f t="shared" si="14"/>
        <v>0</v>
      </c>
    </row>
    <row r="20" spans="1:47" ht="15.75" x14ac:dyDescent="0.25">
      <c r="A20" s="20" t="s">
        <v>72</v>
      </c>
      <c r="B20" s="23"/>
      <c r="C20" s="23"/>
      <c r="D20" s="29"/>
      <c r="E20" s="29"/>
      <c r="F20" s="29"/>
      <c r="G20" s="29"/>
      <c r="H20" s="29"/>
      <c r="I20" s="23"/>
      <c r="J20" s="23"/>
      <c r="K20" s="16" t="s">
        <v>39</v>
      </c>
      <c r="L20" s="29"/>
      <c r="M20" s="29"/>
      <c r="N20" s="37" t="s">
        <v>95</v>
      </c>
      <c r="O20" s="16" t="s">
        <v>43</v>
      </c>
      <c r="P20" s="24"/>
      <c r="Q20" s="23"/>
      <c r="R20" s="29"/>
      <c r="S20" s="29"/>
      <c r="T20" s="29"/>
      <c r="U20" s="30"/>
      <c r="V20" s="29"/>
      <c r="W20" s="23"/>
      <c r="X20" s="24"/>
      <c r="Y20" s="16" t="s">
        <v>34</v>
      </c>
      <c r="Z20" s="29"/>
      <c r="AA20" s="30"/>
      <c r="AB20" s="30"/>
      <c r="AC20" s="29"/>
      <c r="AD20" s="29"/>
      <c r="AE20" s="29"/>
      <c r="AF20" s="29"/>
      <c r="AG20" s="17">
        <f t="shared" si="0"/>
        <v>1</v>
      </c>
      <c r="AH20" s="17">
        <f>COUNTIF(B20:AF20,"Ал")+1</f>
        <v>2</v>
      </c>
      <c r="AI20" s="17">
        <f t="shared" si="2"/>
        <v>0</v>
      </c>
      <c r="AJ20" s="17">
        <f t="shared" si="3"/>
        <v>0</v>
      </c>
      <c r="AK20" s="17">
        <f t="shared" si="4"/>
        <v>0</v>
      </c>
      <c r="AL20" s="17">
        <f t="shared" si="5"/>
        <v>1</v>
      </c>
      <c r="AM20" s="17">
        <f t="shared" si="6"/>
        <v>0</v>
      </c>
      <c r="AN20" s="17">
        <f t="shared" si="7"/>
        <v>0</v>
      </c>
      <c r="AO20" s="17">
        <f t="shared" si="8"/>
        <v>0</v>
      </c>
      <c r="AP20" s="17">
        <f>COUNTIF(B20:AF20,"Ая")+1</f>
        <v>1</v>
      </c>
      <c r="AQ20" s="17">
        <f t="shared" si="10"/>
        <v>0</v>
      </c>
      <c r="AR20" s="17">
        <f t="shared" si="11"/>
        <v>0</v>
      </c>
      <c r="AS20" s="17">
        <f t="shared" si="12"/>
        <v>0</v>
      </c>
      <c r="AT20" s="17">
        <f t="shared" si="13"/>
        <v>0</v>
      </c>
      <c r="AU20" s="17">
        <f t="shared" si="14"/>
        <v>0</v>
      </c>
    </row>
    <row r="21" spans="1:47" ht="15.75" x14ac:dyDescent="0.25">
      <c r="A21" s="20" t="s">
        <v>24</v>
      </c>
      <c r="B21" s="23"/>
      <c r="C21" s="23"/>
      <c r="D21" s="29"/>
      <c r="E21" s="29"/>
      <c r="F21" s="16" t="s">
        <v>64</v>
      </c>
      <c r="G21" s="16" t="s">
        <v>37</v>
      </c>
      <c r="H21" s="16" t="s">
        <v>38</v>
      </c>
      <c r="I21" s="23"/>
      <c r="J21" s="23"/>
      <c r="K21" s="29"/>
      <c r="L21" s="16" t="s">
        <v>44</v>
      </c>
      <c r="M21" s="26" t="s">
        <v>91</v>
      </c>
      <c r="N21" s="38" t="s">
        <v>39</v>
      </c>
      <c r="O21" s="29"/>
      <c r="P21" s="23"/>
      <c r="Q21" s="23"/>
      <c r="R21" s="29"/>
      <c r="S21" s="29"/>
      <c r="T21" s="29"/>
      <c r="U21" s="30"/>
      <c r="V21" s="29"/>
      <c r="W21" s="24"/>
      <c r="X21" s="23"/>
      <c r="Y21" s="29"/>
      <c r="Z21" s="29"/>
      <c r="AA21" s="30"/>
      <c r="AB21" s="29"/>
      <c r="AC21" s="29"/>
      <c r="AD21" s="30"/>
      <c r="AE21" s="29"/>
      <c r="AF21" s="29"/>
      <c r="AG21" s="17">
        <f t="shared" si="0"/>
        <v>0</v>
      </c>
      <c r="AH21" s="17">
        <f t="shared" si="1"/>
        <v>0</v>
      </c>
      <c r="AI21" s="17">
        <f t="shared" si="2"/>
        <v>0</v>
      </c>
      <c r="AJ21" s="17">
        <f t="shared" si="3"/>
        <v>1</v>
      </c>
      <c r="AK21" s="17">
        <f t="shared" si="4"/>
        <v>1</v>
      </c>
      <c r="AL21" s="17">
        <f t="shared" si="5"/>
        <v>1</v>
      </c>
      <c r="AM21" s="17">
        <f t="shared" si="6"/>
        <v>1</v>
      </c>
      <c r="AN21" s="17">
        <f t="shared" si="7"/>
        <v>0</v>
      </c>
      <c r="AO21" s="17">
        <f t="shared" si="8"/>
        <v>0</v>
      </c>
      <c r="AP21" s="17">
        <f t="shared" si="9"/>
        <v>0</v>
      </c>
      <c r="AQ21" s="17">
        <f t="shared" si="10"/>
        <v>0</v>
      </c>
      <c r="AR21" s="17">
        <f t="shared" si="11"/>
        <v>0</v>
      </c>
      <c r="AS21" s="17">
        <f t="shared" si="12"/>
        <v>0</v>
      </c>
      <c r="AT21" s="17">
        <f t="shared" si="13"/>
        <v>0</v>
      </c>
      <c r="AU21" s="17">
        <f t="shared" si="14"/>
        <v>1</v>
      </c>
    </row>
    <row r="22" spans="1:47" ht="15.75" x14ac:dyDescent="0.25">
      <c r="A22" s="20" t="s">
        <v>25</v>
      </c>
      <c r="B22" s="23"/>
      <c r="C22" s="23"/>
      <c r="D22" s="29"/>
      <c r="E22" s="16" t="s">
        <v>44</v>
      </c>
      <c r="F22" s="16" t="s">
        <v>64</v>
      </c>
      <c r="G22" s="29"/>
      <c r="H22" s="39" t="s">
        <v>100</v>
      </c>
      <c r="I22" s="23"/>
      <c r="J22" s="24"/>
      <c r="K22" s="30"/>
      <c r="L22" s="29"/>
      <c r="M22" s="26" t="s">
        <v>91</v>
      </c>
      <c r="N22" s="38" t="s">
        <v>39</v>
      </c>
      <c r="O22" s="29"/>
      <c r="P22" s="23"/>
      <c r="Q22" s="23"/>
      <c r="R22" s="29"/>
      <c r="S22" s="29"/>
      <c r="T22" s="29"/>
      <c r="U22" s="30"/>
      <c r="V22" s="29"/>
      <c r="W22" s="24"/>
      <c r="X22" s="24"/>
      <c r="Y22" s="16" t="s">
        <v>43</v>
      </c>
      <c r="Z22" s="29"/>
      <c r="AA22" s="30"/>
      <c r="AB22" s="29"/>
      <c r="AC22" s="29"/>
      <c r="AD22" s="29"/>
      <c r="AE22" s="29"/>
      <c r="AF22" s="29"/>
      <c r="AG22" s="17">
        <f t="shared" si="0"/>
        <v>0</v>
      </c>
      <c r="AH22" s="17">
        <f t="shared" si="1"/>
        <v>1</v>
      </c>
      <c r="AI22" s="17">
        <f t="shared" si="2"/>
        <v>0</v>
      </c>
      <c r="AJ22" s="17">
        <f t="shared" si="3"/>
        <v>1</v>
      </c>
      <c r="AK22" s="17">
        <f t="shared" si="4"/>
        <v>0</v>
      </c>
      <c r="AL22" s="17">
        <f>COUNTIF(B22:AF22,"Х")+2</f>
        <v>3</v>
      </c>
      <c r="AM22" s="17">
        <f t="shared" si="6"/>
        <v>0</v>
      </c>
      <c r="AN22" s="17">
        <f t="shared" si="7"/>
        <v>0</v>
      </c>
      <c r="AO22" s="17">
        <f t="shared" si="8"/>
        <v>0</v>
      </c>
      <c r="AP22" s="17">
        <f t="shared" si="9"/>
        <v>0</v>
      </c>
      <c r="AQ22" s="17">
        <f t="shared" si="10"/>
        <v>0</v>
      </c>
      <c r="AR22" s="17">
        <f t="shared" si="11"/>
        <v>0</v>
      </c>
      <c r="AS22" s="17">
        <f t="shared" si="12"/>
        <v>0</v>
      </c>
      <c r="AT22" s="17">
        <f t="shared" si="13"/>
        <v>0</v>
      </c>
      <c r="AU22" s="17">
        <f t="shared" si="14"/>
        <v>1</v>
      </c>
    </row>
    <row r="23" spans="1:47" ht="15.75" x14ac:dyDescent="0.25">
      <c r="A23" s="20" t="s">
        <v>26</v>
      </c>
      <c r="B23" s="23"/>
      <c r="C23" s="23"/>
      <c r="D23" s="29"/>
      <c r="E23" s="29"/>
      <c r="F23" s="16" t="s">
        <v>64</v>
      </c>
      <c r="G23" s="16" t="s">
        <v>37</v>
      </c>
      <c r="H23" s="21" t="s">
        <v>38</v>
      </c>
      <c r="I23" s="23"/>
      <c r="J23" s="24"/>
      <c r="K23" s="30"/>
      <c r="L23" s="16" t="s">
        <v>44</v>
      </c>
      <c r="M23" s="26" t="s">
        <v>91</v>
      </c>
      <c r="N23" s="38" t="s">
        <v>39</v>
      </c>
      <c r="O23" s="29"/>
      <c r="P23" s="23"/>
      <c r="Q23" s="23"/>
      <c r="R23" s="29"/>
      <c r="S23" s="29"/>
      <c r="T23" s="29"/>
      <c r="U23" s="29"/>
      <c r="V23" s="29"/>
      <c r="W23" s="24"/>
      <c r="X23" s="24"/>
      <c r="Y23" s="30"/>
      <c r="Z23" s="29"/>
      <c r="AA23" s="30"/>
      <c r="AB23" s="30"/>
      <c r="AC23" s="29"/>
      <c r="AD23" s="29"/>
      <c r="AE23" s="29"/>
      <c r="AF23" s="29"/>
      <c r="AG23" s="17">
        <f t="shared" si="0"/>
        <v>0</v>
      </c>
      <c r="AH23" s="17">
        <f t="shared" si="1"/>
        <v>0</v>
      </c>
      <c r="AI23" s="17">
        <f t="shared" si="2"/>
        <v>0</v>
      </c>
      <c r="AJ23" s="17">
        <f t="shared" si="3"/>
        <v>1</v>
      </c>
      <c r="AK23" s="17">
        <f t="shared" si="4"/>
        <v>1</v>
      </c>
      <c r="AL23" s="17">
        <f t="shared" ref="AL23:AL24" si="16">COUNTIF(B23:AF23,"Х")</f>
        <v>1</v>
      </c>
      <c r="AM23" s="17">
        <f t="shared" si="6"/>
        <v>1</v>
      </c>
      <c r="AN23" s="17">
        <f t="shared" si="7"/>
        <v>0</v>
      </c>
      <c r="AO23" s="17">
        <f t="shared" si="8"/>
        <v>0</v>
      </c>
      <c r="AP23" s="17">
        <f t="shared" si="9"/>
        <v>0</v>
      </c>
      <c r="AQ23" s="17">
        <f t="shared" si="10"/>
        <v>0</v>
      </c>
      <c r="AR23" s="17">
        <f t="shared" si="11"/>
        <v>0</v>
      </c>
      <c r="AS23" s="17">
        <f t="shared" si="12"/>
        <v>0</v>
      </c>
      <c r="AT23" s="17">
        <f t="shared" si="13"/>
        <v>0</v>
      </c>
      <c r="AU23" s="17">
        <f t="shared" si="14"/>
        <v>1</v>
      </c>
    </row>
    <row r="24" spans="1:47" ht="15.75" x14ac:dyDescent="0.25">
      <c r="A24" s="20" t="s">
        <v>73</v>
      </c>
      <c r="B24" s="23"/>
      <c r="C24" s="23"/>
      <c r="D24" s="29"/>
      <c r="E24" s="16" t="s">
        <v>44</v>
      </c>
      <c r="F24" s="16" t="s">
        <v>64</v>
      </c>
      <c r="G24" s="29"/>
      <c r="H24" s="40" t="s">
        <v>100</v>
      </c>
      <c r="I24" s="23"/>
      <c r="J24" s="24"/>
      <c r="K24" s="30"/>
      <c r="L24" s="16" t="s">
        <v>34</v>
      </c>
      <c r="M24" s="26" t="s">
        <v>91</v>
      </c>
      <c r="N24" s="38" t="s">
        <v>39</v>
      </c>
      <c r="O24" s="29"/>
      <c r="P24" s="23"/>
      <c r="Q24" s="23"/>
      <c r="R24" s="29"/>
      <c r="S24" s="29"/>
      <c r="T24" s="29"/>
      <c r="U24" s="29"/>
      <c r="V24" s="29"/>
      <c r="W24" s="24"/>
      <c r="X24" s="24"/>
      <c r="Y24" s="21" t="s">
        <v>43</v>
      </c>
      <c r="Z24" s="29"/>
      <c r="AA24" s="30"/>
      <c r="AB24" s="30"/>
      <c r="AC24" s="29"/>
      <c r="AD24" s="29"/>
      <c r="AE24" s="29"/>
      <c r="AF24" s="29"/>
      <c r="AG24" s="17">
        <f t="shared" si="0"/>
        <v>1</v>
      </c>
      <c r="AH24" s="17">
        <f t="shared" si="1"/>
        <v>1</v>
      </c>
      <c r="AI24" s="17">
        <f t="shared" si="2"/>
        <v>0</v>
      </c>
      <c r="AJ24" s="17">
        <f t="shared" si="3"/>
        <v>1</v>
      </c>
      <c r="AK24" s="17">
        <f t="shared" si="4"/>
        <v>0</v>
      </c>
      <c r="AL24" s="17">
        <f t="shared" si="16"/>
        <v>1</v>
      </c>
      <c r="AM24" s="17">
        <f t="shared" si="6"/>
        <v>0</v>
      </c>
      <c r="AN24" s="17">
        <f t="shared" si="7"/>
        <v>0</v>
      </c>
      <c r="AO24" s="17">
        <f t="shared" si="8"/>
        <v>0</v>
      </c>
      <c r="AP24" s="17">
        <f t="shared" si="9"/>
        <v>0</v>
      </c>
      <c r="AQ24" s="17">
        <f t="shared" si="10"/>
        <v>0</v>
      </c>
      <c r="AR24" s="17">
        <f t="shared" si="11"/>
        <v>0</v>
      </c>
      <c r="AS24" s="17">
        <f t="shared" si="12"/>
        <v>0</v>
      </c>
      <c r="AT24" s="17">
        <f t="shared" si="13"/>
        <v>0</v>
      </c>
      <c r="AU24" s="17">
        <f t="shared" si="14"/>
        <v>1</v>
      </c>
    </row>
    <row r="25" spans="1:47" ht="15.75" x14ac:dyDescent="0.25">
      <c r="A25" s="20" t="s">
        <v>84</v>
      </c>
      <c r="B25" s="23"/>
      <c r="C25" s="23"/>
      <c r="D25" s="29"/>
      <c r="E25" s="29"/>
      <c r="F25" s="16" t="s">
        <v>64</v>
      </c>
      <c r="G25" s="16" t="s">
        <v>37</v>
      </c>
      <c r="H25" s="16" t="s">
        <v>38</v>
      </c>
      <c r="I25" s="23"/>
      <c r="J25" s="24"/>
      <c r="K25" s="21" t="s">
        <v>43</v>
      </c>
      <c r="L25" s="29"/>
      <c r="M25" s="26" t="s">
        <v>91</v>
      </c>
      <c r="N25" s="38" t="s">
        <v>39</v>
      </c>
      <c r="O25" s="29"/>
      <c r="P25" s="23"/>
      <c r="Q25" s="23"/>
      <c r="R25" s="29"/>
      <c r="S25" s="29"/>
      <c r="T25" s="16" t="s">
        <v>44</v>
      </c>
      <c r="U25" s="29"/>
      <c r="V25" s="29"/>
      <c r="W25" s="24"/>
      <c r="X25" s="24"/>
      <c r="Y25" s="29"/>
      <c r="Z25" s="29"/>
      <c r="AA25" s="21" t="s">
        <v>43</v>
      </c>
      <c r="AB25" s="30"/>
      <c r="AC25" s="29"/>
      <c r="AD25" s="29"/>
      <c r="AE25" s="29"/>
      <c r="AF25" s="29"/>
      <c r="AG25" s="17">
        <f t="shared" si="0"/>
        <v>0</v>
      </c>
      <c r="AH25" s="17">
        <f t="shared" si="1"/>
        <v>2</v>
      </c>
      <c r="AI25" s="17">
        <f t="shared" si="2"/>
        <v>0</v>
      </c>
      <c r="AJ25" s="17">
        <f t="shared" si="3"/>
        <v>1</v>
      </c>
      <c r="AK25" s="17">
        <f t="shared" si="4"/>
        <v>1</v>
      </c>
      <c r="AL25" s="17">
        <f t="shared" si="5"/>
        <v>1</v>
      </c>
      <c r="AM25" s="17">
        <f t="shared" si="6"/>
        <v>1</v>
      </c>
      <c r="AN25" s="17">
        <f t="shared" si="7"/>
        <v>0</v>
      </c>
      <c r="AO25" s="17">
        <f t="shared" si="8"/>
        <v>0</v>
      </c>
      <c r="AP25" s="17">
        <f t="shared" si="9"/>
        <v>0</v>
      </c>
      <c r="AQ25" s="17">
        <f t="shared" si="10"/>
        <v>0</v>
      </c>
      <c r="AR25" s="17">
        <f t="shared" si="11"/>
        <v>0</v>
      </c>
      <c r="AS25" s="17">
        <f t="shared" si="12"/>
        <v>0</v>
      </c>
      <c r="AT25" s="17">
        <f t="shared" si="13"/>
        <v>0</v>
      </c>
      <c r="AU25" s="17">
        <f t="shared" si="14"/>
        <v>1</v>
      </c>
    </row>
    <row r="26" spans="1:47" ht="15.75" x14ac:dyDescent="0.25">
      <c r="A26" s="20" t="s">
        <v>85</v>
      </c>
      <c r="B26" s="23"/>
      <c r="C26" s="23"/>
      <c r="D26" s="29"/>
      <c r="E26" s="29"/>
      <c r="F26" s="29"/>
      <c r="G26" s="29"/>
      <c r="H26" s="29"/>
      <c r="I26" s="23"/>
      <c r="J26" s="23"/>
      <c r="K26" s="29"/>
      <c r="L26" s="29"/>
      <c r="M26" s="30"/>
      <c r="N26" s="30"/>
      <c r="O26" s="29"/>
      <c r="P26" s="24"/>
      <c r="Q26" s="23"/>
      <c r="R26" s="29"/>
      <c r="S26" s="29"/>
      <c r="T26" s="29"/>
      <c r="U26" s="30"/>
      <c r="V26" s="29"/>
      <c r="W26" s="24"/>
      <c r="X26" s="24"/>
      <c r="Y26" s="29"/>
      <c r="Z26" s="29"/>
      <c r="AA26" s="30"/>
      <c r="AB26" s="29"/>
      <c r="AC26" s="29"/>
      <c r="AD26" s="29"/>
      <c r="AE26" s="29"/>
      <c r="AF26" s="29"/>
      <c r="AG26" s="17">
        <f t="shared" si="0"/>
        <v>0</v>
      </c>
      <c r="AH26" s="17">
        <f t="shared" si="1"/>
        <v>0</v>
      </c>
      <c r="AI26" s="17">
        <f t="shared" si="2"/>
        <v>0</v>
      </c>
      <c r="AJ26" s="17">
        <f t="shared" si="3"/>
        <v>0</v>
      </c>
      <c r="AK26" s="17">
        <f t="shared" si="4"/>
        <v>0</v>
      </c>
      <c r="AL26" s="17">
        <f t="shared" si="5"/>
        <v>0</v>
      </c>
      <c r="AM26" s="17">
        <f t="shared" si="6"/>
        <v>0</v>
      </c>
      <c r="AN26" s="17">
        <f t="shared" si="7"/>
        <v>0</v>
      </c>
      <c r="AO26" s="17">
        <f t="shared" si="8"/>
        <v>0</v>
      </c>
      <c r="AP26" s="17">
        <f t="shared" si="9"/>
        <v>0</v>
      </c>
      <c r="AQ26" s="17">
        <f t="shared" si="10"/>
        <v>0</v>
      </c>
      <c r="AR26" s="17">
        <f t="shared" si="11"/>
        <v>0</v>
      </c>
      <c r="AS26" s="17">
        <f t="shared" si="12"/>
        <v>0</v>
      </c>
      <c r="AT26" s="17">
        <f t="shared" si="13"/>
        <v>0</v>
      </c>
      <c r="AU26" s="17">
        <f t="shared" si="14"/>
        <v>0</v>
      </c>
    </row>
    <row r="27" spans="1:47" ht="15.75" x14ac:dyDescent="0.25">
      <c r="A27" s="20" t="s">
        <v>74</v>
      </c>
      <c r="B27" s="23"/>
      <c r="C27" s="23"/>
      <c r="D27" s="29"/>
      <c r="E27" s="29"/>
      <c r="F27" s="21" t="s">
        <v>38</v>
      </c>
      <c r="G27" s="29"/>
      <c r="H27" s="29"/>
      <c r="I27" s="23"/>
      <c r="J27" s="23"/>
      <c r="K27" s="29"/>
      <c r="L27" s="29"/>
      <c r="M27" s="30"/>
      <c r="N27" s="30"/>
      <c r="O27" s="16" t="s">
        <v>44</v>
      </c>
      <c r="P27" s="24"/>
      <c r="Q27" s="23"/>
      <c r="R27" s="29"/>
      <c r="S27" s="29"/>
      <c r="T27" s="29"/>
      <c r="U27" s="30"/>
      <c r="V27" s="29"/>
      <c r="W27" s="24"/>
      <c r="X27" s="24"/>
      <c r="Y27" s="29"/>
      <c r="Z27" s="29"/>
      <c r="AA27" s="30"/>
      <c r="AB27" s="21" t="s">
        <v>38</v>
      </c>
      <c r="AC27" s="29"/>
      <c r="AD27" s="29"/>
      <c r="AE27" s="29"/>
      <c r="AF27" s="29"/>
      <c r="AG27" s="17">
        <f t="shared" si="0"/>
        <v>0</v>
      </c>
      <c r="AH27" s="17">
        <f t="shared" si="1"/>
        <v>0</v>
      </c>
      <c r="AI27" s="17">
        <f t="shared" si="2"/>
        <v>0</v>
      </c>
      <c r="AJ27" s="17">
        <f t="shared" si="3"/>
        <v>1</v>
      </c>
      <c r="AK27" s="17">
        <f t="shared" si="4"/>
        <v>2</v>
      </c>
      <c r="AL27" s="17">
        <f t="shared" si="5"/>
        <v>0</v>
      </c>
      <c r="AM27" s="17">
        <f t="shared" si="6"/>
        <v>0</v>
      </c>
      <c r="AN27" s="17">
        <f t="shared" si="7"/>
        <v>0</v>
      </c>
      <c r="AO27" s="17">
        <f t="shared" si="8"/>
        <v>0</v>
      </c>
      <c r="AP27" s="17">
        <f t="shared" si="9"/>
        <v>0</v>
      </c>
      <c r="AQ27" s="17">
        <f t="shared" si="10"/>
        <v>0</v>
      </c>
      <c r="AR27" s="17">
        <f t="shared" si="11"/>
        <v>0</v>
      </c>
      <c r="AS27" s="17">
        <f t="shared" si="12"/>
        <v>0</v>
      </c>
      <c r="AT27" s="17">
        <f t="shared" si="13"/>
        <v>0</v>
      </c>
      <c r="AU27" s="17">
        <f t="shared" si="14"/>
        <v>0</v>
      </c>
    </row>
    <row r="28" spans="1:47" ht="15.75" x14ac:dyDescent="0.25">
      <c r="A28" s="20" t="s">
        <v>86</v>
      </c>
      <c r="B28" s="23"/>
      <c r="C28" s="23"/>
      <c r="D28" s="29"/>
      <c r="E28" s="29"/>
      <c r="F28" s="30"/>
      <c r="G28" s="29"/>
      <c r="H28" s="29"/>
      <c r="I28" s="23"/>
      <c r="J28" s="23"/>
      <c r="K28" s="29"/>
      <c r="L28" s="29"/>
      <c r="M28" s="30"/>
      <c r="N28" s="29"/>
      <c r="O28" s="29"/>
      <c r="P28" s="24"/>
      <c r="Q28" s="23"/>
      <c r="R28" s="29"/>
      <c r="S28" s="29"/>
      <c r="T28" s="29"/>
      <c r="U28" s="30"/>
      <c r="V28" s="21" t="s">
        <v>43</v>
      </c>
      <c r="W28" s="24"/>
      <c r="X28" s="24"/>
      <c r="Y28" s="29"/>
      <c r="Z28" s="16" t="s">
        <v>44</v>
      </c>
      <c r="AA28" s="30"/>
      <c r="AB28" s="30"/>
      <c r="AC28" s="16" t="s">
        <v>34</v>
      </c>
      <c r="AD28" s="29"/>
      <c r="AE28" s="29"/>
      <c r="AF28" s="29"/>
      <c r="AG28" s="17">
        <f t="shared" si="0"/>
        <v>1</v>
      </c>
      <c r="AH28" s="17">
        <f t="shared" si="1"/>
        <v>1</v>
      </c>
      <c r="AI28" s="17">
        <f t="shared" si="2"/>
        <v>0</v>
      </c>
      <c r="AJ28" s="17">
        <f t="shared" si="3"/>
        <v>1</v>
      </c>
      <c r="AK28" s="17">
        <f t="shared" si="4"/>
        <v>0</v>
      </c>
      <c r="AL28" s="17">
        <f t="shared" si="5"/>
        <v>0</v>
      </c>
      <c r="AM28" s="17">
        <f t="shared" si="6"/>
        <v>0</v>
      </c>
      <c r="AN28" s="17">
        <f t="shared" si="7"/>
        <v>0</v>
      </c>
      <c r="AO28" s="17">
        <f t="shared" si="8"/>
        <v>0</v>
      </c>
      <c r="AP28" s="17">
        <f t="shared" si="9"/>
        <v>0</v>
      </c>
      <c r="AQ28" s="17">
        <f t="shared" si="10"/>
        <v>0</v>
      </c>
      <c r="AR28" s="17">
        <f t="shared" si="11"/>
        <v>0</v>
      </c>
      <c r="AS28" s="17">
        <f t="shared" si="12"/>
        <v>0</v>
      </c>
      <c r="AT28" s="17">
        <f t="shared" si="13"/>
        <v>0</v>
      </c>
      <c r="AU28" s="17">
        <f t="shared" si="14"/>
        <v>0</v>
      </c>
    </row>
    <row r="29" spans="1:47" ht="15.75" x14ac:dyDescent="0.25">
      <c r="A29" s="20" t="s">
        <v>87</v>
      </c>
      <c r="B29" s="23"/>
      <c r="C29" s="23"/>
      <c r="D29" s="29"/>
      <c r="E29" s="29"/>
      <c r="F29" s="21" t="s">
        <v>38</v>
      </c>
      <c r="G29" s="29"/>
      <c r="H29" s="29"/>
      <c r="I29" s="23"/>
      <c r="J29" s="23"/>
      <c r="K29" s="29"/>
      <c r="L29" s="29"/>
      <c r="M29" s="30"/>
      <c r="N29" s="30"/>
      <c r="O29" s="29"/>
      <c r="P29" s="24"/>
      <c r="Q29" s="23"/>
      <c r="R29" s="29"/>
      <c r="S29" s="29"/>
      <c r="T29" s="29"/>
      <c r="U29" s="30"/>
      <c r="V29" s="30"/>
      <c r="W29" s="24"/>
      <c r="X29" s="24"/>
      <c r="Y29" s="29"/>
      <c r="Z29" s="29"/>
      <c r="AA29" s="30"/>
      <c r="AB29" s="21" t="s">
        <v>38</v>
      </c>
      <c r="AC29" s="16" t="s">
        <v>34</v>
      </c>
      <c r="AD29" s="29"/>
      <c r="AE29" s="29"/>
      <c r="AF29" s="29"/>
      <c r="AG29" s="17">
        <f t="shared" si="0"/>
        <v>1</v>
      </c>
      <c r="AH29" s="17">
        <f t="shared" si="1"/>
        <v>0</v>
      </c>
      <c r="AI29" s="17">
        <f t="shared" si="2"/>
        <v>0</v>
      </c>
      <c r="AJ29" s="17">
        <f t="shared" si="3"/>
        <v>0</v>
      </c>
      <c r="AK29" s="17">
        <f t="shared" si="4"/>
        <v>2</v>
      </c>
      <c r="AL29" s="17">
        <f t="shared" si="5"/>
        <v>0</v>
      </c>
      <c r="AM29" s="17">
        <f t="shared" si="6"/>
        <v>0</v>
      </c>
      <c r="AN29" s="17">
        <f t="shared" si="7"/>
        <v>0</v>
      </c>
      <c r="AO29" s="17">
        <f t="shared" si="8"/>
        <v>0</v>
      </c>
      <c r="AP29" s="17">
        <f t="shared" si="9"/>
        <v>0</v>
      </c>
      <c r="AQ29" s="17">
        <f t="shared" si="10"/>
        <v>0</v>
      </c>
      <c r="AR29" s="17">
        <f t="shared" si="11"/>
        <v>0</v>
      </c>
      <c r="AS29" s="17">
        <f t="shared" si="12"/>
        <v>0</v>
      </c>
      <c r="AT29" s="17">
        <f t="shared" si="13"/>
        <v>0</v>
      </c>
      <c r="AU29" s="17">
        <f t="shared" si="14"/>
        <v>0</v>
      </c>
    </row>
    <row r="30" spans="1:47" ht="15.75" x14ac:dyDescent="0.25">
      <c r="A30" s="20" t="s">
        <v>88</v>
      </c>
      <c r="B30" s="23"/>
      <c r="C30" s="23"/>
      <c r="D30" s="29"/>
      <c r="E30" s="29"/>
      <c r="F30" s="16" t="s">
        <v>37</v>
      </c>
      <c r="G30" s="41" t="s">
        <v>38</v>
      </c>
      <c r="H30" s="29"/>
      <c r="I30" s="23"/>
      <c r="J30" s="23"/>
      <c r="K30" s="31"/>
      <c r="L30" s="16" t="s">
        <v>64</v>
      </c>
      <c r="M30" s="29"/>
      <c r="N30" s="16" t="s">
        <v>43</v>
      </c>
      <c r="O30" s="30"/>
      <c r="P30" s="23"/>
      <c r="Q30" s="23"/>
      <c r="R30" s="29"/>
      <c r="S30" s="29"/>
      <c r="T30" s="29"/>
      <c r="U30" s="41" t="s">
        <v>38</v>
      </c>
      <c r="V30" s="29"/>
      <c r="W30" s="23"/>
      <c r="X30" s="23"/>
      <c r="Y30" s="29"/>
      <c r="Z30" s="30"/>
      <c r="AA30" s="30"/>
      <c r="AB30" s="29"/>
      <c r="AC30" s="29"/>
      <c r="AD30" s="30"/>
      <c r="AE30" s="29"/>
      <c r="AF30" s="29"/>
      <c r="AG30" s="17">
        <f t="shared" si="0"/>
        <v>0</v>
      </c>
      <c r="AH30" s="17">
        <f t="shared" si="1"/>
        <v>1</v>
      </c>
      <c r="AI30" s="17">
        <f t="shared" si="2"/>
        <v>0</v>
      </c>
      <c r="AJ30" s="17">
        <f t="shared" si="3"/>
        <v>0</v>
      </c>
      <c r="AK30" s="17">
        <f t="shared" si="4"/>
        <v>2</v>
      </c>
      <c r="AL30" s="17">
        <f t="shared" si="5"/>
        <v>0</v>
      </c>
      <c r="AM30" s="17">
        <f t="shared" si="6"/>
        <v>1</v>
      </c>
      <c r="AN30" s="17">
        <f t="shared" si="7"/>
        <v>0</v>
      </c>
      <c r="AO30" s="17">
        <f t="shared" si="8"/>
        <v>0</v>
      </c>
      <c r="AP30" s="17">
        <f t="shared" si="9"/>
        <v>0</v>
      </c>
      <c r="AQ30" s="17">
        <f t="shared" si="10"/>
        <v>0</v>
      </c>
      <c r="AR30" s="17">
        <f t="shared" si="11"/>
        <v>0</v>
      </c>
      <c r="AS30" s="17">
        <f t="shared" si="12"/>
        <v>0</v>
      </c>
      <c r="AT30" s="17">
        <f t="shared" si="13"/>
        <v>0</v>
      </c>
      <c r="AU30" s="17">
        <f t="shared" si="14"/>
        <v>1</v>
      </c>
    </row>
    <row r="31" spans="1:47" ht="15.75" x14ac:dyDescent="0.25">
      <c r="A31" s="18" t="s">
        <v>75</v>
      </c>
      <c r="B31" s="23"/>
      <c r="C31" s="23"/>
      <c r="D31" s="29"/>
      <c r="E31" s="16" t="s">
        <v>38</v>
      </c>
      <c r="F31" s="16" t="s">
        <v>37</v>
      </c>
      <c r="G31" s="29"/>
      <c r="H31" s="29"/>
      <c r="I31" s="23"/>
      <c r="J31" s="23"/>
      <c r="K31" s="29"/>
      <c r="L31" s="29"/>
      <c r="M31" s="30"/>
      <c r="N31" s="16" t="s">
        <v>43</v>
      </c>
      <c r="O31" s="29"/>
      <c r="P31" s="24"/>
      <c r="Q31" s="23"/>
      <c r="R31" s="29"/>
      <c r="S31" s="29"/>
      <c r="T31" s="29"/>
      <c r="U31" s="29"/>
      <c r="V31" s="29"/>
      <c r="W31" s="23"/>
      <c r="X31" s="23"/>
      <c r="Y31" s="29"/>
      <c r="Z31" s="30"/>
      <c r="AA31" s="29"/>
      <c r="AB31" s="29"/>
      <c r="AC31" s="29"/>
      <c r="AD31" s="29"/>
      <c r="AE31" s="29"/>
      <c r="AF31" s="29"/>
      <c r="AG31" s="17">
        <f t="shared" si="0"/>
        <v>0</v>
      </c>
      <c r="AH31" s="17">
        <f t="shared" si="1"/>
        <v>1</v>
      </c>
      <c r="AI31" s="17">
        <f t="shared" si="2"/>
        <v>0</v>
      </c>
      <c r="AJ31" s="17">
        <f t="shared" si="3"/>
        <v>0</v>
      </c>
      <c r="AK31" s="17">
        <f t="shared" si="4"/>
        <v>1</v>
      </c>
      <c r="AL31" s="17">
        <f t="shared" si="5"/>
        <v>0</v>
      </c>
      <c r="AM31" s="17">
        <f t="shared" si="6"/>
        <v>1</v>
      </c>
      <c r="AN31" s="17">
        <f t="shared" si="7"/>
        <v>0</v>
      </c>
      <c r="AO31" s="17">
        <f t="shared" si="8"/>
        <v>0</v>
      </c>
      <c r="AP31" s="17">
        <f t="shared" si="9"/>
        <v>0</v>
      </c>
      <c r="AQ31" s="17">
        <f t="shared" si="10"/>
        <v>0</v>
      </c>
      <c r="AR31" s="17">
        <f t="shared" si="11"/>
        <v>0</v>
      </c>
      <c r="AS31" s="17">
        <f t="shared" si="12"/>
        <v>0</v>
      </c>
      <c r="AT31" s="17">
        <f t="shared" si="13"/>
        <v>0</v>
      </c>
      <c r="AU31" s="17">
        <f t="shared" si="14"/>
        <v>0</v>
      </c>
    </row>
    <row r="32" spans="1:47" ht="15.75" x14ac:dyDescent="0.25">
      <c r="A32" s="20" t="s">
        <v>76</v>
      </c>
      <c r="B32" s="23"/>
      <c r="C32" s="23"/>
      <c r="D32" s="29"/>
      <c r="E32" s="16" t="s">
        <v>38</v>
      </c>
      <c r="F32" s="16" t="s">
        <v>37</v>
      </c>
      <c r="G32" s="29"/>
      <c r="H32" s="29"/>
      <c r="I32" s="23"/>
      <c r="J32" s="23"/>
      <c r="K32" s="30"/>
      <c r="L32" s="16" t="s">
        <v>64</v>
      </c>
      <c r="M32" s="29"/>
      <c r="N32" s="21" t="s">
        <v>43</v>
      </c>
      <c r="O32" s="30"/>
      <c r="P32" s="23"/>
      <c r="Q32" s="23"/>
      <c r="R32" s="29"/>
      <c r="S32" s="29"/>
      <c r="T32" s="29"/>
      <c r="U32" s="29"/>
      <c r="V32" s="29"/>
      <c r="W32" s="23"/>
      <c r="X32" s="23"/>
      <c r="Y32" s="29"/>
      <c r="Z32" s="29"/>
      <c r="AA32" s="30"/>
      <c r="AB32" s="29"/>
      <c r="AC32" s="29"/>
      <c r="AD32" s="30"/>
      <c r="AE32" s="29"/>
      <c r="AF32" s="29"/>
      <c r="AG32" s="17">
        <f t="shared" si="0"/>
        <v>0</v>
      </c>
      <c r="AH32" s="17">
        <f t="shared" si="1"/>
        <v>1</v>
      </c>
      <c r="AI32" s="17">
        <f t="shared" si="2"/>
        <v>0</v>
      </c>
      <c r="AJ32" s="17">
        <f t="shared" si="3"/>
        <v>0</v>
      </c>
      <c r="AK32" s="17">
        <f t="shared" si="4"/>
        <v>1</v>
      </c>
      <c r="AL32" s="17">
        <f t="shared" si="5"/>
        <v>0</v>
      </c>
      <c r="AM32" s="17">
        <f t="shared" si="6"/>
        <v>1</v>
      </c>
      <c r="AN32" s="17">
        <f t="shared" si="7"/>
        <v>0</v>
      </c>
      <c r="AO32" s="17">
        <f t="shared" si="8"/>
        <v>0</v>
      </c>
      <c r="AP32" s="17">
        <f t="shared" si="9"/>
        <v>0</v>
      </c>
      <c r="AQ32" s="17">
        <f t="shared" si="10"/>
        <v>0</v>
      </c>
      <c r="AR32" s="17">
        <f t="shared" si="11"/>
        <v>0</v>
      </c>
      <c r="AS32" s="17">
        <f t="shared" si="12"/>
        <v>0</v>
      </c>
      <c r="AT32" s="17">
        <f t="shared" si="13"/>
        <v>0</v>
      </c>
      <c r="AU32" s="17">
        <f t="shared" si="14"/>
        <v>1</v>
      </c>
    </row>
    <row r="33" spans="1:47" ht="15.75" x14ac:dyDescent="0.25">
      <c r="A33" s="18" t="s">
        <v>93</v>
      </c>
      <c r="B33" s="23"/>
      <c r="C33" s="23"/>
      <c r="D33" s="29"/>
      <c r="E33" s="16" t="s">
        <v>101</v>
      </c>
      <c r="F33" s="29"/>
      <c r="G33" s="29"/>
      <c r="H33" s="29"/>
      <c r="I33" s="23"/>
      <c r="J33" s="23"/>
      <c r="K33" s="29"/>
      <c r="L33" s="29"/>
      <c r="M33" s="30"/>
      <c r="N33" s="21" t="s">
        <v>43</v>
      </c>
      <c r="O33" s="29"/>
      <c r="P33" s="24"/>
      <c r="Q33" s="23"/>
      <c r="R33" s="29"/>
      <c r="S33" s="29"/>
      <c r="T33" s="29"/>
      <c r="U33" s="29"/>
      <c r="V33" s="29"/>
      <c r="W33" s="23"/>
      <c r="X33" s="23"/>
      <c r="Y33" s="29"/>
      <c r="Z33" s="29"/>
      <c r="AA33" s="29"/>
      <c r="AB33" s="29"/>
      <c r="AC33" s="29"/>
      <c r="AD33" s="29"/>
      <c r="AE33" s="29"/>
      <c r="AF33" s="29"/>
      <c r="AG33" s="17">
        <f t="shared" si="0"/>
        <v>0</v>
      </c>
      <c r="AH33" s="17">
        <f t="shared" si="1"/>
        <v>1</v>
      </c>
      <c r="AI33" s="17">
        <f t="shared" si="2"/>
        <v>0</v>
      </c>
      <c r="AJ33" s="17">
        <f t="shared" si="3"/>
        <v>0</v>
      </c>
      <c r="AK33" s="17">
        <f t="shared" si="4"/>
        <v>0</v>
      </c>
      <c r="AL33" s="17">
        <f t="shared" si="5"/>
        <v>0</v>
      </c>
      <c r="AM33" s="17">
        <f t="shared" si="6"/>
        <v>0</v>
      </c>
      <c r="AN33" s="17">
        <f t="shared" si="7"/>
        <v>0</v>
      </c>
      <c r="AO33" s="17">
        <f t="shared" si="8"/>
        <v>0</v>
      </c>
      <c r="AP33" s="17">
        <f t="shared" si="9"/>
        <v>0</v>
      </c>
      <c r="AQ33" s="17">
        <f t="shared" si="10"/>
        <v>0</v>
      </c>
      <c r="AR33" s="17">
        <f t="shared" si="11"/>
        <v>0</v>
      </c>
      <c r="AS33" s="17">
        <f t="shared" si="12"/>
        <v>0</v>
      </c>
      <c r="AT33" s="17">
        <f t="shared" si="13"/>
        <v>0</v>
      </c>
      <c r="AU33" s="17">
        <f t="shared" si="14"/>
        <v>0</v>
      </c>
    </row>
    <row r="35" spans="1:47" x14ac:dyDescent="0.25">
      <c r="B35" s="11"/>
      <c r="D35" s="1" t="s">
        <v>36</v>
      </c>
      <c r="Q35" s="9"/>
      <c r="S35" s="1" t="s">
        <v>35</v>
      </c>
    </row>
    <row r="37" spans="1:47" x14ac:dyDescent="0.25">
      <c r="B37" s="8"/>
      <c r="D37" s="1" t="s">
        <v>42</v>
      </c>
      <c r="Q37" s="13"/>
      <c r="S37" s="1" t="s">
        <v>32</v>
      </c>
      <c r="X37" s="14" t="s">
        <v>34</v>
      </c>
      <c r="Y37" s="1" t="s">
        <v>49</v>
      </c>
      <c r="AD37" s="16" t="s">
        <v>37</v>
      </c>
      <c r="AE37" s="1" t="s">
        <v>54</v>
      </c>
    </row>
    <row r="38" spans="1:47" x14ac:dyDescent="0.25">
      <c r="X38" s="14" t="s">
        <v>33</v>
      </c>
      <c r="Y38" s="1" t="s">
        <v>48</v>
      </c>
      <c r="AD38" s="16" t="s">
        <v>45</v>
      </c>
      <c r="AE38" s="1" t="s">
        <v>55</v>
      </c>
    </row>
    <row r="39" spans="1:47" x14ac:dyDescent="0.25">
      <c r="Q39" s="14" t="s">
        <v>60</v>
      </c>
      <c r="R39" s="12" t="s">
        <v>61</v>
      </c>
      <c r="X39" s="14" t="s">
        <v>43</v>
      </c>
      <c r="Y39" s="1" t="s">
        <v>50</v>
      </c>
      <c r="AD39" s="16" t="s">
        <v>40</v>
      </c>
      <c r="AE39" s="1" t="s">
        <v>56</v>
      </c>
    </row>
    <row r="40" spans="1:47" x14ac:dyDescent="0.25">
      <c r="Q40" s="15" t="s">
        <v>62</v>
      </c>
      <c r="R40" s="12" t="s">
        <v>63</v>
      </c>
      <c r="X40" s="14" t="s">
        <v>44</v>
      </c>
      <c r="Y40" s="1" t="s">
        <v>51</v>
      </c>
      <c r="AD40" s="16" t="s">
        <v>47</v>
      </c>
      <c r="AE40" s="1" t="s">
        <v>57</v>
      </c>
    </row>
    <row r="41" spans="1:47" x14ac:dyDescent="0.25">
      <c r="Q41" s="16" t="s">
        <v>66</v>
      </c>
      <c r="R41" s="1" t="s">
        <v>67</v>
      </c>
      <c r="X41" s="16" t="s">
        <v>38</v>
      </c>
      <c r="Y41" s="1" t="s">
        <v>52</v>
      </c>
      <c r="AD41" s="16" t="s">
        <v>46</v>
      </c>
      <c r="AE41" s="1" t="s">
        <v>58</v>
      </c>
    </row>
    <row r="42" spans="1:47" x14ac:dyDescent="0.25">
      <c r="X42" s="16" t="s">
        <v>39</v>
      </c>
      <c r="Y42" s="1" t="s">
        <v>53</v>
      </c>
      <c r="AD42" s="16" t="s">
        <v>41</v>
      </c>
      <c r="AE42" s="1" t="s">
        <v>59</v>
      </c>
    </row>
    <row r="43" spans="1:47" x14ac:dyDescent="0.25">
      <c r="AD43" s="16" t="s">
        <v>64</v>
      </c>
      <c r="AE43" s="35" t="s">
        <v>90</v>
      </c>
      <c r="AF43" s="35"/>
      <c r="AG43" s="35"/>
      <c r="AH43" s="35"/>
      <c r="AI43" s="35"/>
    </row>
  </sheetData>
  <mergeCells count="2">
    <mergeCell ref="S1:X1"/>
    <mergeCell ref="AE43:AI43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zoomScale="120" zoomScaleNormal="120" workbookViewId="0">
      <pane ySplit="2" topLeftCell="A6" activePane="bottomLeft" state="frozen"/>
      <selection pane="bottomLeft" activeCell="T24" sqref="T24"/>
    </sheetView>
  </sheetViews>
  <sheetFormatPr defaultColWidth="9.140625" defaultRowHeight="15" x14ac:dyDescent="0.25"/>
  <cols>
    <col min="1" max="1" width="9.140625" style="1"/>
    <col min="2" max="19" width="4.28515625" style="1" customWidth="1"/>
    <col min="20" max="20" width="4.7109375" style="1" customWidth="1"/>
    <col min="21" max="27" width="4.28515625" style="1" customWidth="1"/>
    <col min="28" max="28" width="4" style="1" customWidth="1"/>
    <col min="29" max="32" width="4.28515625" style="1" customWidth="1"/>
    <col min="33" max="47" width="4" style="1" customWidth="1"/>
    <col min="48" max="16384" width="9.140625" style="1"/>
  </cols>
  <sheetData>
    <row r="1" spans="1:47" s="4" customFormat="1" ht="14.25" x14ac:dyDescent="0.2">
      <c r="B1" s="4" t="s">
        <v>68</v>
      </c>
      <c r="S1" s="34" t="s">
        <v>79</v>
      </c>
      <c r="T1" s="34"/>
      <c r="U1" s="34"/>
      <c r="V1" s="34"/>
      <c r="W1" s="34"/>
      <c r="X1" s="34"/>
    </row>
    <row r="2" spans="1:47" x14ac:dyDescent="0.25">
      <c r="A2" s="2" t="s">
        <v>0</v>
      </c>
      <c r="B2" s="22">
        <v>1</v>
      </c>
      <c r="C2" s="22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2">
        <v>8</v>
      </c>
      <c r="J2" s="22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2">
        <v>15</v>
      </c>
      <c r="Q2" s="22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2">
        <v>22</v>
      </c>
      <c r="X2" s="22">
        <v>23</v>
      </c>
      <c r="Y2" s="22">
        <v>24</v>
      </c>
      <c r="Z2" s="22">
        <v>25</v>
      </c>
      <c r="AA2" s="22">
        <v>26</v>
      </c>
      <c r="AB2" s="22">
        <v>27</v>
      </c>
      <c r="AC2" s="22">
        <v>28</v>
      </c>
      <c r="AD2" s="22">
        <v>29</v>
      </c>
      <c r="AE2" s="22">
        <v>30</v>
      </c>
      <c r="AF2" s="22">
        <v>31</v>
      </c>
      <c r="AG2" s="14" t="s">
        <v>34</v>
      </c>
      <c r="AH2" s="15" t="s">
        <v>43</v>
      </c>
      <c r="AI2" s="15" t="s">
        <v>33</v>
      </c>
      <c r="AJ2" s="15" t="s">
        <v>44</v>
      </c>
      <c r="AK2" s="15" t="s">
        <v>38</v>
      </c>
      <c r="AL2" s="15" t="s">
        <v>39</v>
      </c>
      <c r="AM2" s="14" t="s">
        <v>37</v>
      </c>
      <c r="AN2" s="15" t="s">
        <v>45</v>
      </c>
      <c r="AO2" s="15" t="s">
        <v>40</v>
      </c>
      <c r="AP2" s="15" t="s">
        <v>47</v>
      </c>
      <c r="AQ2" s="15" t="s">
        <v>46</v>
      </c>
      <c r="AR2" s="15" t="s">
        <v>41</v>
      </c>
      <c r="AS2" s="14" t="s">
        <v>60</v>
      </c>
      <c r="AT2" s="15" t="s">
        <v>62</v>
      </c>
      <c r="AU2" s="14" t="s">
        <v>64</v>
      </c>
    </row>
    <row r="3" spans="1:47" ht="15.75" x14ac:dyDescent="0.25">
      <c r="A3" s="18" t="s">
        <v>13</v>
      </c>
      <c r="B3" s="23"/>
      <c r="C3" s="23"/>
      <c r="D3" s="29"/>
      <c r="E3" s="29"/>
      <c r="F3" s="29"/>
      <c r="G3" s="29"/>
      <c r="H3" s="21" t="s">
        <v>33</v>
      </c>
      <c r="I3" s="23"/>
      <c r="J3" s="23"/>
      <c r="K3" s="29"/>
      <c r="L3" s="29"/>
      <c r="M3" s="30"/>
      <c r="N3" s="29"/>
      <c r="O3" s="29"/>
      <c r="P3" s="23"/>
      <c r="Q3" s="23"/>
      <c r="R3" s="29"/>
      <c r="S3" s="29"/>
      <c r="T3" s="29"/>
      <c r="U3" s="30"/>
      <c r="V3" s="29"/>
      <c r="W3" s="24"/>
      <c r="X3" s="23"/>
      <c r="Y3" s="23"/>
      <c r="Z3" s="23"/>
      <c r="AA3" s="23"/>
      <c r="AB3" s="23"/>
      <c r="AC3" s="23"/>
      <c r="AD3" s="23"/>
      <c r="AE3" s="23"/>
      <c r="AF3" s="23"/>
      <c r="AG3" s="17">
        <f t="shared" ref="AG3:AG33" si="0">COUNTIF(B3:AF3,"Р")</f>
        <v>0</v>
      </c>
      <c r="AH3" s="17">
        <f t="shared" ref="AH3:AH33" si="1">COUNTIF(B3:AF3,"Ал")</f>
        <v>0</v>
      </c>
      <c r="AI3" s="17">
        <f t="shared" ref="AI3:AI33" si="2">COUNTIF(B3:AF3,"М")</f>
        <v>1</v>
      </c>
      <c r="AJ3" s="17">
        <f t="shared" ref="AJ3:AJ33" si="3">COUNTIF(B3:AF3,"Гм")</f>
        <v>0</v>
      </c>
      <c r="AK3" s="17">
        <f t="shared" ref="AK3:AK33" si="4">COUNTIF(B3:AF3,"Ф")</f>
        <v>0</v>
      </c>
      <c r="AL3" s="17">
        <f t="shared" ref="AL3:AL33" si="5">COUNTIF(B3:AF3,"Х")</f>
        <v>0</v>
      </c>
      <c r="AM3" s="17">
        <f t="shared" ref="AM3:AM33" si="6">COUNTIF(B3:AF3,"Б")</f>
        <v>0</v>
      </c>
      <c r="AN3" s="17">
        <f t="shared" ref="AN3:AN33" si="7">COUNTIF(B3:AF3,"Гг")</f>
        <v>0</v>
      </c>
      <c r="AO3" s="17">
        <f t="shared" ref="AO3:AO33" si="8">COUNTIF(B3:AF3,"Ом")</f>
        <v>0</v>
      </c>
      <c r="AP3" s="17">
        <f t="shared" ref="AP3:AP33" si="9">COUNTIF(B3:AF3,"Ая")</f>
        <v>0</v>
      </c>
      <c r="AQ3" s="17">
        <f t="shared" ref="AQ3:AQ33" si="10">COUNTIF(B3:AF3,"Ня")</f>
        <v>0</v>
      </c>
      <c r="AR3" s="17">
        <f t="shared" ref="AR3:AR33" si="11">COUNTIF(B3:AF3,"И")</f>
        <v>0</v>
      </c>
      <c r="AS3" s="17">
        <f t="shared" ref="AS3:AS33" si="12">COUNTIF(B3:AF3,"Ин")</f>
        <v>0</v>
      </c>
      <c r="AT3" s="17">
        <f t="shared" ref="AT3:AT33" si="13">COUNTIF(B3:AF3,"Л")</f>
        <v>0</v>
      </c>
      <c r="AU3" s="17">
        <f t="shared" ref="AU3:AU33" si="14">COUNTIF(B3:AF3,"Об")</f>
        <v>0</v>
      </c>
    </row>
    <row r="4" spans="1:47" ht="15.75" x14ac:dyDescent="0.25">
      <c r="A4" s="18" t="s">
        <v>14</v>
      </c>
      <c r="B4" s="23"/>
      <c r="C4" s="23"/>
      <c r="D4" s="29"/>
      <c r="E4" s="29"/>
      <c r="F4" s="29"/>
      <c r="G4" s="29"/>
      <c r="H4" s="30"/>
      <c r="I4" s="23"/>
      <c r="J4" s="23"/>
      <c r="K4" s="29"/>
      <c r="L4" s="29"/>
      <c r="M4" s="29"/>
      <c r="N4" s="29"/>
      <c r="O4" s="29"/>
      <c r="P4" s="23"/>
      <c r="Q4" s="24"/>
      <c r="R4" s="29"/>
      <c r="S4" s="29"/>
      <c r="T4" s="30"/>
      <c r="U4" s="16" t="s">
        <v>33</v>
      </c>
      <c r="V4" s="30"/>
      <c r="W4" s="24"/>
      <c r="X4" s="23"/>
      <c r="Y4" s="23"/>
      <c r="Z4" s="23"/>
      <c r="AA4" s="23"/>
      <c r="AB4" s="24"/>
      <c r="AC4" s="24"/>
      <c r="AD4" s="23"/>
      <c r="AE4" s="24"/>
      <c r="AF4" s="23"/>
      <c r="AG4" s="17">
        <f t="shared" si="0"/>
        <v>0</v>
      </c>
      <c r="AH4" s="17">
        <f t="shared" si="1"/>
        <v>0</v>
      </c>
      <c r="AI4" s="17">
        <f t="shared" si="2"/>
        <v>1</v>
      </c>
      <c r="AJ4" s="17">
        <f t="shared" si="3"/>
        <v>0</v>
      </c>
      <c r="AK4" s="17">
        <f t="shared" si="4"/>
        <v>0</v>
      </c>
      <c r="AL4" s="17">
        <f t="shared" si="5"/>
        <v>0</v>
      </c>
      <c r="AM4" s="17">
        <f t="shared" si="6"/>
        <v>0</v>
      </c>
      <c r="AN4" s="17">
        <f t="shared" si="7"/>
        <v>0</v>
      </c>
      <c r="AO4" s="17">
        <f t="shared" si="8"/>
        <v>0</v>
      </c>
      <c r="AP4" s="17">
        <f t="shared" si="9"/>
        <v>0</v>
      </c>
      <c r="AQ4" s="17">
        <f t="shared" si="10"/>
        <v>0</v>
      </c>
      <c r="AR4" s="17">
        <f t="shared" si="11"/>
        <v>0</v>
      </c>
      <c r="AS4" s="17">
        <f t="shared" si="12"/>
        <v>0</v>
      </c>
      <c r="AT4" s="17">
        <f t="shared" si="13"/>
        <v>0</v>
      </c>
      <c r="AU4" s="17">
        <f t="shared" si="14"/>
        <v>0</v>
      </c>
    </row>
    <row r="5" spans="1:47" ht="15.75" x14ac:dyDescent="0.25">
      <c r="A5" s="18" t="s">
        <v>65</v>
      </c>
      <c r="B5" s="23"/>
      <c r="C5" s="23"/>
      <c r="D5" s="29"/>
      <c r="E5" s="29"/>
      <c r="F5" s="29"/>
      <c r="G5" s="29"/>
      <c r="H5" s="30"/>
      <c r="I5" s="23"/>
      <c r="J5" s="23"/>
      <c r="K5" s="29"/>
      <c r="L5" s="30"/>
      <c r="M5" s="29"/>
      <c r="N5" s="29"/>
      <c r="O5" s="29"/>
      <c r="P5" s="23"/>
      <c r="Q5" s="24"/>
      <c r="R5" s="29"/>
      <c r="S5" s="29"/>
      <c r="T5" s="30"/>
      <c r="U5" s="16" t="s">
        <v>33</v>
      </c>
      <c r="V5" s="29"/>
      <c r="W5" s="24"/>
      <c r="X5" s="23"/>
      <c r="Y5" s="23"/>
      <c r="Z5" s="23"/>
      <c r="AA5" s="23"/>
      <c r="AB5" s="23"/>
      <c r="AC5" s="23"/>
      <c r="AD5" s="23"/>
      <c r="AE5" s="24"/>
      <c r="AF5" s="23"/>
      <c r="AG5" s="17">
        <f t="shared" si="0"/>
        <v>0</v>
      </c>
      <c r="AH5" s="17">
        <f t="shared" si="1"/>
        <v>0</v>
      </c>
      <c r="AI5" s="17">
        <f t="shared" si="2"/>
        <v>1</v>
      </c>
      <c r="AJ5" s="17">
        <f t="shared" si="3"/>
        <v>0</v>
      </c>
      <c r="AK5" s="17">
        <f t="shared" si="4"/>
        <v>0</v>
      </c>
      <c r="AL5" s="17">
        <f t="shared" si="5"/>
        <v>0</v>
      </c>
      <c r="AM5" s="17">
        <f t="shared" si="6"/>
        <v>0</v>
      </c>
      <c r="AN5" s="17">
        <f t="shared" si="7"/>
        <v>0</v>
      </c>
      <c r="AO5" s="17">
        <f t="shared" si="8"/>
        <v>0</v>
      </c>
      <c r="AP5" s="17">
        <f t="shared" si="9"/>
        <v>0</v>
      </c>
      <c r="AQ5" s="17">
        <f t="shared" si="10"/>
        <v>0</v>
      </c>
      <c r="AR5" s="17">
        <f t="shared" si="11"/>
        <v>0</v>
      </c>
      <c r="AS5" s="17">
        <f t="shared" si="12"/>
        <v>0</v>
      </c>
      <c r="AT5" s="17">
        <f t="shared" si="13"/>
        <v>0</v>
      </c>
      <c r="AU5" s="17">
        <f t="shared" si="14"/>
        <v>0</v>
      </c>
    </row>
    <row r="6" spans="1:47" ht="15.75" x14ac:dyDescent="0.25">
      <c r="A6" s="18" t="s">
        <v>69</v>
      </c>
      <c r="B6" s="23"/>
      <c r="C6" s="23"/>
      <c r="D6" s="29"/>
      <c r="E6" s="29"/>
      <c r="F6" s="29"/>
      <c r="G6" s="29"/>
      <c r="H6" s="30"/>
      <c r="I6" s="23"/>
      <c r="J6" s="23"/>
      <c r="K6" s="16" t="s">
        <v>37</v>
      </c>
      <c r="L6" s="21" t="s">
        <v>33</v>
      </c>
      <c r="M6" s="29"/>
      <c r="N6" s="29"/>
      <c r="O6" s="29"/>
      <c r="P6" s="23"/>
      <c r="Q6" s="24"/>
      <c r="R6" s="29"/>
      <c r="S6" s="29"/>
      <c r="T6" s="29"/>
      <c r="U6" s="29"/>
      <c r="V6" s="29"/>
      <c r="W6" s="24"/>
      <c r="X6" s="23"/>
      <c r="Y6" s="23"/>
      <c r="Z6" s="23"/>
      <c r="AA6" s="23"/>
      <c r="AB6" s="23"/>
      <c r="AC6" s="23"/>
      <c r="AD6" s="23"/>
      <c r="AE6" s="24"/>
      <c r="AF6" s="23"/>
      <c r="AG6" s="17">
        <f t="shared" si="0"/>
        <v>0</v>
      </c>
      <c r="AH6" s="17">
        <f t="shared" si="1"/>
        <v>0</v>
      </c>
      <c r="AI6" s="17">
        <f t="shared" si="2"/>
        <v>1</v>
      </c>
      <c r="AJ6" s="17">
        <f t="shared" si="3"/>
        <v>0</v>
      </c>
      <c r="AK6" s="17">
        <f t="shared" si="4"/>
        <v>0</v>
      </c>
      <c r="AL6" s="17">
        <f t="shared" si="5"/>
        <v>0</v>
      </c>
      <c r="AM6" s="17">
        <f t="shared" si="6"/>
        <v>1</v>
      </c>
      <c r="AN6" s="17">
        <f t="shared" si="7"/>
        <v>0</v>
      </c>
      <c r="AO6" s="17">
        <f t="shared" si="8"/>
        <v>0</v>
      </c>
      <c r="AP6" s="17">
        <f t="shared" si="9"/>
        <v>0</v>
      </c>
      <c r="AQ6" s="17">
        <f t="shared" si="10"/>
        <v>0</v>
      </c>
      <c r="AR6" s="17">
        <f t="shared" si="11"/>
        <v>0</v>
      </c>
      <c r="AS6" s="17">
        <f t="shared" si="12"/>
        <v>0</v>
      </c>
      <c r="AT6" s="17">
        <f t="shared" si="13"/>
        <v>0</v>
      </c>
      <c r="AU6" s="17">
        <f t="shared" si="14"/>
        <v>0</v>
      </c>
    </row>
    <row r="7" spans="1:47" ht="15.75" x14ac:dyDescent="0.25">
      <c r="A7" s="18" t="s">
        <v>82</v>
      </c>
      <c r="B7" s="23"/>
      <c r="C7" s="23"/>
      <c r="D7" s="29"/>
      <c r="E7" s="29"/>
      <c r="F7" s="29"/>
      <c r="G7" s="16" t="s">
        <v>33</v>
      </c>
      <c r="H7" s="30"/>
      <c r="I7" s="23"/>
      <c r="J7" s="23"/>
      <c r="K7" s="16" t="s">
        <v>37</v>
      </c>
      <c r="L7" s="30"/>
      <c r="M7" s="29"/>
      <c r="N7" s="29"/>
      <c r="O7" s="29"/>
      <c r="P7" s="23"/>
      <c r="Q7" s="24"/>
      <c r="R7" s="29"/>
      <c r="S7" s="29"/>
      <c r="T7" s="29"/>
      <c r="U7" s="16" t="s">
        <v>33</v>
      </c>
      <c r="V7" s="29"/>
      <c r="W7" s="24"/>
      <c r="X7" s="23"/>
      <c r="Y7" s="23"/>
      <c r="Z7" s="23"/>
      <c r="AA7" s="23"/>
      <c r="AB7" s="23"/>
      <c r="AC7" s="23"/>
      <c r="AD7" s="23"/>
      <c r="AE7" s="24"/>
      <c r="AF7" s="23"/>
      <c r="AG7" s="17">
        <f t="shared" si="0"/>
        <v>0</v>
      </c>
      <c r="AH7" s="17">
        <f t="shared" si="1"/>
        <v>0</v>
      </c>
      <c r="AI7" s="17">
        <f t="shared" si="2"/>
        <v>2</v>
      </c>
      <c r="AJ7" s="17">
        <f t="shared" si="3"/>
        <v>0</v>
      </c>
      <c r="AK7" s="17">
        <f t="shared" si="4"/>
        <v>0</v>
      </c>
      <c r="AL7" s="17">
        <f t="shared" si="5"/>
        <v>0</v>
      </c>
      <c r="AM7" s="17">
        <f t="shared" si="6"/>
        <v>1</v>
      </c>
      <c r="AN7" s="17">
        <f t="shared" si="7"/>
        <v>0</v>
      </c>
      <c r="AO7" s="17">
        <f t="shared" si="8"/>
        <v>0</v>
      </c>
      <c r="AP7" s="17">
        <f t="shared" si="9"/>
        <v>0</v>
      </c>
      <c r="AQ7" s="17">
        <f t="shared" si="10"/>
        <v>0</v>
      </c>
      <c r="AR7" s="17">
        <f t="shared" si="11"/>
        <v>0</v>
      </c>
      <c r="AS7" s="17">
        <f t="shared" si="12"/>
        <v>0</v>
      </c>
      <c r="AT7" s="17">
        <f t="shared" si="13"/>
        <v>0</v>
      </c>
      <c r="AU7" s="17">
        <f t="shared" si="14"/>
        <v>0</v>
      </c>
    </row>
    <row r="8" spans="1:47" ht="15.75" x14ac:dyDescent="0.25">
      <c r="A8" s="18" t="s">
        <v>15</v>
      </c>
      <c r="B8" s="23"/>
      <c r="C8" s="23"/>
      <c r="D8" s="29"/>
      <c r="E8" s="29"/>
      <c r="F8" s="29"/>
      <c r="G8" s="29"/>
      <c r="H8" s="29"/>
      <c r="I8" s="23"/>
      <c r="J8" s="23"/>
      <c r="K8" s="29"/>
      <c r="L8" s="29"/>
      <c r="M8" s="30"/>
      <c r="N8" s="29"/>
      <c r="O8" s="29"/>
      <c r="P8" s="24"/>
      <c r="Q8" s="23"/>
      <c r="R8" s="16" t="s">
        <v>33</v>
      </c>
      <c r="S8" s="30"/>
      <c r="T8" s="29"/>
      <c r="U8" s="30"/>
      <c r="V8" s="29"/>
      <c r="W8" s="24"/>
      <c r="X8" s="23"/>
      <c r="Y8" s="23"/>
      <c r="Z8" s="23"/>
      <c r="AA8" s="24"/>
      <c r="AB8" s="24"/>
      <c r="AC8" s="24"/>
      <c r="AD8" s="23"/>
      <c r="AE8" s="24"/>
      <c r="AF8" s="23"/>
      <c r="AG8" s="17">
        <f t="shared" si="0"/>
        <v>0</v>
      </c>
      <c r="AH8" s="17">
        <f t="shared" si="1"/>
        <v>0</v>
      </c>
      <c r="AI8" s="17">
        <f t="shared" si="2"/>
        <v>1</v>
      </c>
      <c r="AJ8" s="17">
        <f t="shared" si="3"/>
        <v>0</v>
      </c>
      <c r="AK8" s="17">
        <f t="shared" si="4"/>
        <v>0</v>
      </c>
      <c r="AL8" s="17">
        <f t="shared" si="5"/>
        <v>0</v>
      </c>
      <c r="AM8" s="17">
        <f t="shared" si="6"/>
        <v>0</v>
      </c>
      <c r="AN8" s="17">
        <f t="shared" si="7"/>
        <v>0</v>
      </c>
      <c r="AO8" s="17">
        <f t="shared" si="8"/>
        <v>0</v>
      </c>
      <c r="AP8" s="17">
        <f t="shared" si="9"/>
        <v>0</v>
      </c>
      <c r="AQ8" s="17">
        <f t="shared" si="10"/>
        <v>0</v>
      </c>
      <c r="AR8" s="17">
        <f t="shared" si="11"/>
        <v>0</v>
      </c>
      <c r="AS8" s="17">
        <f t="shared" si="12"/>
        <v>0</v>
      </c>
      <c r="AT8" s="17">
        <f t="shared" si="13"/>
        <v>0</v>
      </c>
      <c r="AU8" s="17">
        <f t="shared" si="14"/>
        <v>0</v>
      </c>
    </row>
    <row r="9" spans="1:47" ht="15.75" x14ac:dyDescent="0.25">
      <c r="A9" s="18" t="s">
        <v>16</v>
      </c>
      <c r="B9" s="23"/>
      <c r="C9" s="23"/>
      <c r="D9" s="29"/>
      <c r="E9" s="29"/>
      <c r="F9" s="29"/>
      <c r="G9" s="29"/>
      <c r="H9" s="29"/>
      <c r="I9" s="23"/>
      <c r="J9" s="23"/>
      <c r="K9" s="30"/>
      <c r="L9" s="29"/>
      <c r="M9" s="29"/>
      <c r="N9" s="16" t="s">
        <v>33</v>
      </c>
      <c r="O9" s="30"/>
      <c r="P9" s="23"/>
      <c r="Q9" s="23"/>
      <c r="R9" s="29"/>
      <c r="S9" s="29"/>
      <c r="T9" s="29"/>
      <c r="U9" s="21" t="s">
        <v>34</v>
      </c>
      <c r="V9" s="29"/>
      <c r="W9" s="23"/>
      <c r="X9" s="23"/>
      <c r="Y9" s="24"/>
      <c r="Z9" s="23"/>
      <c r="AA9" s="24"/>
      <c r="AB9" s="24"/>
      <c r="AC9" s="24"/>
      <c r="AD9" s="24"/>
      <c r="AE9" s="23"/>
      <c r="AF9" s="23"/>
      <c r="AG9" s="17">
        <f t="shared" si="0"/>
        <v>1</v>
      </c>
      <c r="AH9" s="17">
        <f t="shared" si="1"/>
        <v>0</v>
      </c>
      <c r="AI9" s="17">
        <f t="shared" si="2"/>
        <v>1</v>
      </c>
      <c r="AJ9" s="17">
        <f t="shared" si="3"/>
        <v>0</v>
      </c>
      <c r="AK9" s="17">
        <f t="shared" si="4"/>
        <v>0</v>
      </c>
      <c r="AL9" s="17">
        <f t="shared" si="5"/>
        <v>0</v>
      </c>
      <c r="AM9" s="17">
        <f t="shared" si="6"/>
        <v>0</v>
      </c>
      <c r="AN9" s="17">
        <f t="shared" si="7"/>
        <v>0</v>
      </c>
      <c r="AO9" s="17">
        <f t="shared" si="8"/>
        <v>0</v>
      </c>
      <c r="AP9" s="17">
        <f t="shared" si="9"/>
        <v>0</v>
      </c>
      <c r="AQ9" s="17">
        <f t="shared" si="10"/>
        <v>0</v>
      </c>
      <c r="AR9" s="17">
        <f t="shared" si="11"/>
        <v>0</v>
      </c>
      <c r="AS9" s="17">
        <f t="shared" si="12"/>
        <v>0</v>
      </c>
      <c r="AT9" s="17">
        <f t="shared" si="13"/>
        <v>0</v>
      </c>
      <c r="AU9" s="17">
        <f t="shared" si="14"/>
        <v>0</v>
      </c>
    </row>
    <row r="10" spans="1:47" ht="15.75" x14ac:dyDescent="0.25">
      <c r="A10" s="18" t="s">
        <v>17</v>
      </c>
      <c r="B10" s="23"/>
      <c r="C10" s="23"/>
      <c r="D10" s="29"/>
      <c r="E10" s="29"/>
      <c r="F10" s="29"/>
      <c r="G10" s="29"/>
      <c r="H10" s="29"/>
      <c r="I10" s="23"/>
      <c r="J10" s="23"/>
      <c r="K10" s="30"/>
      <c r="L10" s="29"/>
      <c r="M10" s="30"/>
      <c r="N10" s="29"/>
      <c r="O10" s="30"/>
      <c r="P10" s="23"/>
      <c r="Q10" s="23"/>
      <c r="R10" s="29"/>
      <c r="S10" s="29"/>
      <c r="T10" s="30"/>
      <c r="U10" s="30"/>
      <c r="V10" s="29"/>
      <c r="W10" s="24"/>
      <c r="X10" s="23"/>
      <c r="Y10" s="24"/>
      <c r="Z10" s="23"/>
      <c r="AA10" s="24"/>
      <c r="AB10" s="23"/>
      <c r="AC10" s="24"/>
      <c r="AD10" s="24"/>
      <c r="AE10" s="23"/>
      <c r="AF10" s="23"/>
      <c r="AG10" s="17">
        <f t="shared" si="0"/>
        <v>0</v>
      </c>
      <c r="AH10" s="17">
        <f t="shared" si="1"/>
        <v>0</v>
      </c>
      <c r="AI10" s="17">
        <f t="shared" si="2"/>
        <v>0</v>
      </c>
      <c r="AJ10" s="17">
        <f t="shared" si="3"/>
        <v>0</v>
      </c>
      <c r="AK10" s="17">
        <f t="shared" si="4"/>
        <v>0</v>
      </c>
      <c r="AL10" s="17">
        <f t="shared" si="5"/>
        <v>0</v>
      </c>
      <c r="AM10" s="17">
        <f t="shared" si="6"/>
        <v>0</v>
      </c>
      <c r="AN10" s="17">
        <f t="shared" si="7"/>
        <v>0</v>
      </c>
      <c r="AO10" s="17">
        <f t="shared" si="8"/>
        <v>0</v>
      </c>
      <c r="AP10" s="17">
        <f t="shared" si="9"/>
        <v>0</v>
      </c>
      <c r="AQ10" s="17">
        <f t="shared" si="10"/>
        <v>0</v>
      </c>
      <c r="AR10" s="17">
        <f t="shared" si="11"/>
        <v>0</v>
      </c>
      <c r="AS10" s="17">
        <f t="shared" si="12"/>
        <v>0</v>
      </c>
      <c r="AT10" s="17">
        <f t="shared" si="13"/>
        <v>0</v>
      </c>
      <c r="AU10" s="17">
        <f t="shared" si="14"/>
        <v>0</v>
      </c>
    </row>
    <row r="11" spans="1:47" ht="15.75" x14ac:dyDescent="0.25">
      <c r="A11" s="18" t="s">
        <v>70</v>
      </c>
      <c r="B11" s="23"/>
      <c r="C11" s="23"/>
      <c r="D11" s="29"/>
      <c r="E11" s="29"/>
      <c r="F11" s="29"/>
      <c r="G11" s="29"/>
      <c r="H11" s="29"/>
      <c r="I11" s="23"/>
      <c r="J11" s="23"/>
      <c r="K11" s="30"/>
      <c r="L11" s="29"/>
      <c r="M11" s="29"/>
      <c r="N11" s="16" t="s">
        <v>33</v>
      </c>
      <c r="O11" s="30"/>
      <c r="P11" s="23"/>
      <c r="Q11" s="23"/>
      <c r="R11" s="29"/>
      <c r="S11" s="29"/>
      <c r="T11" s="30"/>
      <c r="U11" s="30"/>
      <c r="V11" s="29"/>
      <c r="W11" s="23"/>
      <c r="X11" s="23"/>
      <c r="Y11" s="24"/>
      <c r="Z11" s="23"/>
      <c r="AA11" s="24"/>
      <c r="AB11" s="23"/>
      <c r="AC11" s="24"/>
      <c r="AD11" s="24"/>
      <c r="AE11" s="23"/>
      <c r="AF11" s="23"/>
      <c r="AG11" s="17">
        <f>COUNTIF(B11:AF11,"Р")+1</f>
        <v>1</v>
      </c>
      <c r="AH11" s="17">
        <f t="shared" si="1"/>
        <v>0</v>
      </c>
      <c r="AI11" s="17">
        <f t="shared" si="2"/>
        <v>1</v>
      </c>
      <c r="AJ11" s="17">
        <f t="shared" si="3"/>
        <v>0</v>
      </c>
      <c r="AK11" s="17">
        <f t="shared" si="4"/>
        <v>0</v>
      </c>
      <c r="AL11" s="17">
        <f t="shared" si="5"/>
        <v>0</v>
      </c>
      <c r="AM11" s="17">
        <f t="shared" si="6"/>
        <v>0</v>
      </c>
      <c r="AN11" s="17">
        <f t="shared" si="7"/>
        <v>0</v>
      </c>
      <c r="AO11" s="17">
        <f t="shared" si="8"/>
        <v>0</v>
      </c>
      <c r="AP11" s="17">
        <f t="shared" si="9"/>
        <v>0</v>
      </c>
      <c r="AQ11" s="17">
        <f t="shared" si="10"/>
        <v>0</v>
      </c>
      <c r="AR11" s="17">
        <f t="shared" si="11"/>
        <v>0</v>
      </c>
      <c r="AS11" s="17">
        <f t="shared" si="12"/>
        <v>0</v>
      </c>
      <c r="AT11" s="17">
        <f t="shared" si="13"/>
        <v>0</v>
      </c>
      <c r="AU11" s="17">
        <f t="shared" si="14"/>
        <v>0</v>
      </c>
    </row>
    <row r="12" spans="1:47" ht="15.75" x14ac:dyDescent="0.25">
      <c r="A12" s="18" t="s">
        <v>18</v>
      </c>
      <c r="B12" s="23"/>
      <c r="C12" s="23"/>
      <c r="D12" s="29"/>
      <c r="E12" s="29"/>
      <c r="F12" s="29"/>
      <c r="G12" s="16" t="s">
        <v>43</v>
      </c>
      <c r="H12" s="29"/>
      <c r="I12" s="23"/>
      <c r="J12" s="23"/>
      <c r="K12" s="29"/>
      <c r="L12" s="29"/>
      <c r="M12" s="16" t="s">
        <v>43</v>
      </c>
      <c r="N12" s="29"/>
      <c r="O12" s="30"/>
      <c r="P12" s="24"/>
      <c r="Q12" s="24"/>
      <c r="R12" s="29"/>
      <c r="S12" s="39" t="s">
        <v>100</v>
      </c>
      <c r="T12" s="29"/>
      <c r="U12" s="29"/>
      <c r="V12" s="16" t="s">
        <v>44</v>
      </c>
      <c r="W12" s="23"/>
      <c r="X12" s="24"/>
      <c r="Y12" s="23"/>
      <c r="Z12" s="23"/>
      <c r="AA12" s="23"/>
      <c r="AB12" s="24"/>
      <c r="AC12" s="23"/>
      <c r="AD12" s="23"/>
      <c r="AE12" s="23"/>
      <c r="AF12" s="23"/>
      <c r="AG12" s="17">
        <f t="shared" ref="AG12:AG13" si="15">COUNTIF(B12:AF12,"Р")</f>
        <v>0</v>
      </c>
      <c r="AH12" s="17">
        <f t="shared" si="1"/>
        <v>2</v>
      </c>
      <c r="AI12" s="17">
        <f t="shared" si="2"/>
        <v>0</v>
      </c>
      <c r="AJ12" s="17">
        <f t="shared" si="3"/>
        <v>1</v>
      </c>
      <c r="AK12" s="17">
        <f t="shared" si="4"/>
        <v>0</v>
      </c>
      <c r="AL12" s="17">
        <f t="shared" si="5"/>
        <v>0</v>
      </c>
      <c r="AM12" s="17">
        <f t="shared" si="6"/>
        <v>0</v>
      </c>
      <c r="AN12" s="17">
        <f t="shared" si="7"/>
        <v>0</v>
      </c>
      <c r="AO12" s="17">
        <f t="shared" si="8"/>
        <v>0</v>
      </c>
      <c r="AP12" s="17">
        <f t="shared" si="9"/>
        <v>0</v>
      </c>
      <c r="AQ12" s="17">
        <f t="shared" si="10"/>
        <v>0</v>
      </c>
      <c r="AR12" s="17">
        <f t="shared" si="11"/>
        <v>0</v>
      </c>
      <c r="AS12" s="17">
        <f t="shared" si="12"/>
        <v>0</v>
      </c>
      <c r="AT12" s="17">
        <f t="shared" si="13"/>
        <v>0</v>
      </c>
      <c r="AU12" s="17">
        <f t="shared" si="14"/>
        <v>0</v>
      </c>
    </row>
    <row r="13" spans="1:47" ht="15.75" x14ac:dyDescent="0.25">
      <c r="A13" s="18" t="s">
        <v>19</v>
      </c>
      <c r="B13" s="23"/>
      <c r="C13" s="23"/>
      <c r="D13" s="29"/>
      <c r="E13" s="29"/>
      <c r="F13" s="29"/>
      <c r="G13" s="29"/>
      <c r="H13" s="29"/>
      <c r="I13" s="23"/>
      <c r="J13" s="23"/>
      <c r="K13" s="16" t="s">
        <v>43</v>
      </c>
      <c r="L13" s="16" t="s">
        <v>44</v>
      </c>
      <c r="M13" s="29"/>
      <c r="N13" s="29"/>
      <c r="O13" s="29"/>
      <c r="P13" s="24"/>
      <c r="Q13" s="23"/>
      <c r="R13" s="29"/>
      <c r="S13" s="16" t="s">
        <v>38</v>
      </c>
      <c r="T13" s="29"/>
      <c r="U13" s="16" t="s">
        <v>44</v>
      </c>
      <c r="V13" s="29"/>
      <c r="W13" s="23"/>
      <c r="X13" s="23"/>
      <c r="Y13" s="23"/>
      <c r="Z13" s="23"/>
      <c r="AA13" s="23"/>
      <c r="AB13" s="23"/>
      <c r="AC13" s="24"/>
      <c r="AD13" s="24"/>
      <c r="AE13" s="23"/>
      <c r="AF13" s="23"/>
      <c r="AG13" s="17">
        <f t="shared" si="15"/>
        <v>0</v>
      </c>
      <c r="AH13" s="17">
        <f t="shared" si="1"/>
        <v>1</v>
      </c>
      <c r="AI13" s="17">
        <f t="shared" si="2"/>
        <v>0</v>
      </c>
      <c r="AJ13" s="17">
        <f t="shared" si="3"/>
        <v>2</v>
      </c>
      <c r="AK13" s="17">
        <f t="shared" si="4"/>
        <v>1</v>
      </c>
      <c r="AL13" s="17">
        <f t="shared" si="5"/>
        <v>0</v>
      </c>
      <c r="AM13" s="17">
        <f t="shared" si="6"/>
        <v>0</v>
      </c>
      <c r="AN13" s="17">
        <f t="shared" si="7"/>
        <v>0</v>
      </c>
      <c r="AO13" s="17">
        <f t="shared" si="8"/>
        <v>0</v>
      </c>
      <c r="AP13" s="17">
        <f t="shared" si="9"/>
        <v>0</v>
      </c>
      <c r="AQ13" s="17">
        <f t="shared" si="10"/>
        <v>0</v>
      </c>
      <c r="AR13" s="17">
        <f t="shared" si="11"/>
        <v>0</v>
      </c>
      <c r="AS13" s="17">
        <f t="shared" si="12"/>
        <v>0</v>
      </c>
      <c r="AT13" s="17">
        <f t="shared" si="13"/>
        <v>0</v>
      </c>
      <c r="AU13" s="17">
        <f t="shared" si="14"/>
        <v>0</v>
      </c>
    </row>
    <row r="14" spans="1:47" ht="15.75" x14ac:dyDescent="0.25">
      <c r="A14" s="18" t="s">
        <v>20</v>
      </c>
      <c r="B14" s="23"/>
      <c r="C14" s="23"/>
      <c r="D14" s="29"/>
      <c r="E14" s="29"/>
      <c r="F14" s="29"/>
      <c r="G14" s="29"/>
      <c r="H14" s="29"/>
      <c r="I14" s="23"/>
      <c r="J14" s="23"/>
      <c r="K14" s="29"/>
      <c r="L14" s="29"/>
      <c r="M14" s="16" t="s">
        <v>43</v>
      </c>
      <c r="N14" s="29"/>
      <c r="O14" s="30"/>
      <c r="P14" s="24"/>
      <c r="Q14" s="24"/>
      <c r="R14" s="29"/>
      <c r="S14" s="16" t="s">
        <v>38</v>
      </c>
      <c r="T14" s="29"/>
      <c r="U14" s="16" t="s">
        <v>44</v>
      </c>
      <c r="V14" s="29"/>
      <c r="W14" s="23"/>
      <c r="X14" s="24"/>
      <c r="Y14" s="23"/>
      <c r="Z14" s="23"/>
      <c r="AA14" s="23"/>
      <c r="AB14" s="24"/>
      <c r="AC14" s="23"/>
      <c r="AD14" s="23"/>
      <c r="AE14" s="23"/>
      <c r="AF14" s="23"/>
      <c r="AG14" s="17">
        <f t="shared" si="0"/>
        <v>0</v>
      </c>
      <c r="AH14" s="17">
        <f t="shared" si="1"/>
        <v>1</v>
      </c>
      <c r="AI14" s="17">
        <f t="shared" si="2"/>
        <v>0</v>
      </c>
      <c r="AJ14" s="17">
        <f t="shared" si="3"/>
        <v>1</v>
      </c>
      <c r="AK14" s="17">
        <f t="shared" si="4"/>
        <v>1</v>
      </c>
      <c r="AL14" s="17">
        <f t="shared" si="5"/>
        <v>0</v>
      </c>
      <c r="AM14" s="17">
        <f t="shared" si="6"/>
        <v>0</v>
      </c>
      <c r="AN14" s="17">
        <f t="shared" si="7"/>
        <v>0</v>
      </c>
      <c r="AO14" s="17">
        <f t="shared" si="8"/>
        <v>0</v>
      </c>
      <c r="AP14" s="17">
        <f t="shared" si="9"/>
        <v>0</v>
      </c>
      <c r="AQ14" s="17">
        <f t="shared" si="10"/>
        <v>0</v>
      </c>
      <c r="AR14" s="17">
        <f t="shared" si="11"/>
        <v>0</v>
      </c>
      <c r="AS14" s="17">
        <f t="shared" si="12"/>
        <v>0</v>
      </c>
      <c r="AT14" s="17">
        <f t="shared" si="13"/>
        <v>0</v>
      </c>
      <c r="AU14" s="17">
        <f t="shared" si="14"/>
        <v>0</v>
      </c>
    </row>
    <row r="15" spans="1:47" ht="15.75" x14ac:dyDescent="0.25">
      <c r="A15" s="18" t="s">
        <v>71</v>
      </c>
      <c r="B15" s="23"/>
      <c r="C15" s="23"/>
      <c r="D15" s="29"/>
      <c r="E15" s="29"/>
      <c r="F15" s="29"/>
      <c r="G15" s="29"/>
      <c r="H15" s="29"/>
      <c r="I15" s="23"/>
      <c r="J15" s="23"/>
      <c r="K15" s="29"/>
      <c r="L15" s="29"/>
      <c r="M15" s="16" t="s">
        <v>43</v>
      </c>
      <c r="N15" s="29"/>
      <c r="O15" s="29"/>
      <c r="P15" s="24"/>
      <c r="Q15" s="23"/>
      <c r="R15" s="29"/>
      <c r="S15" s="16" t="s">
        <v>38</v>
      </c>
      <c r="T15" s="29"/>
      <c r="U15" s="16" t="s">
        <v>44</v>
      </c>
      <c r="V15" s="29"/>
      <c r="W15" s="23"/>
      <c r="X15" s="23"/>
      <c r="Y15" s="23"/>
      <c r="Z15" s="23"/>
      <c r="AA15" s="23"/>
      <c r="AB15" s="23"/>
      <c r="AC15" s="24"/>
      <c r="AD15" s="24"/>
      <c r="AE15" s="23"/>
      <c r="AF15" s="23"/>
      <c r="AG15" s="17">
        <f t="shared" si="0"/>
        <v>0</v>
      </c>
      <c r="AH15" s="17">
        <f t="shared" si="1"/>
        <v>1</v>
      </c>
      <c r="AI15" s="17">
        <f t="shared" si="2"/>
        <v>0</v>
      </c>
      <c r="AJ15" s="17">
        <f t="shared" si="3"/>
        <v>1</v>
      </c>
      <c r="AK15" s="17">
        <f t="shared" si="4"/>
        <v>1</v>
      </c>
      <c r="AL15" s="17">
        <f t="shared" si="5"/>
        <v>0</v>
      </c>
      <c r="AM15" s="17">
        <f t="shared" si="6"/>
        <v>0</v>
      </c>
      <c r="AN15" s="17">
        <f t="shared" si="7"/>
        <v>0</v>
      </c>
      <c r="AO15" s="17">
        <f t="shared" si="8"/>
        <v>0</v>
      </c>
      <c r="AP15" s="17">
        <f t="shared" si="9"/>
        <v>0</v>
      </c>
      <c r="AQ15" s="17">
        <f t="shared" si="10"/>
        <v>0</v>
      </c>
      <c r="AR15" s="17">
        <f t="shared" si="11"/>
        <v>0</v>
      </c>
      <c r="AS15" s="17">
        <f t="shared" si="12"/>
        <v>0</v>
      </c>
      <c r="AT15" s="17">
        <f t="shared" si="13"/>
        <v>0</v>
      </c>
      <c r="AU15" s="17">
        <f t="shared" si="14"/>
        <v>0</v>
      </c>
    </row>
    <row r="16" spans="1:47" ht="15.75" x14ac:dyDescent="0.25">
      <c r="A16" s="18" t="s">
        <v>83</v>
      </c>
      <c r="B16" s="23"/>
      <c r="C16" s="23"/>
      <c r="D16" s="29"/>
      <c r="E16" s="29"/>
      <c r="F16" s="29"/>
      <c r="G16" s="16" t="s">
        <v>43</v>
      </c>
      <c r="H16" s="29"/>
      <c r="I16" s="23"/>
      <c r="J16" s="23"/>
      <c r="K16" s="29"/>
      <c r="L16" s="29"/>
      <c r="M16" s="16" t="s">
        <v>43</v>
      </c>
      <c r="N16" s="29"/>
      <c r="O16" s="29"/>
      <c r="P16" s="24"/>
      <c r="Q16" s="23"/>
      <c r="R16" s="29"/>
      <c r="S16" s="39" t="s">
        <v>100</v>
      </c>
      <c r="T16" s="29"/>
      <c r="U16" s="29"/>
      <c r="V16" s="16" t="s">
        <v>44</v>
      </c>
      <c r="W16" s="23"/>
      <c r="X16" s="23"/>
      <c r="Y16" s="23"/>
      <c r="Z16" s="23"/>
      <c r="AA16" s="23"/>
      <c r="AB16" s="23"/>
      <c r="AC16" s="24"/>
      <c r="AD16" s="24"/>
      <c r="AE16" s="23"/>
      <c r="AF16" s="23"/>
      <c r="AG16" s="17">
        <f t="shared" si="0"/>
        <v>0</v>
      </c>
      <c r="AH16" s="17">
        <f t="shared" si="1"/>
        <v>2</v>
      </c>
      <c r="AI16" s="17">
        <f t="shared" si="2"/>
        <v>0</v>
      </c>
      <c r="AJ16" s="17">
        <f t="shared" si="3"/>
        <v>1</v>
      </c>
      <c r="AK16" s="17">
        <f t="shared" si="4"/>
        <v>0</v>
      </c>
      <c r="AL16" s="17">
        <f t="shared" si="5"/>
        <v>0</v>
      </c>
      <c r="AM16" s="17">
        <f t="shared" si="6"/>
        <v>0</v>
      </c>
      <c r="AN16" s="17">
        <f t="shared" si="7"/>
        <v>0</v>
      </c>
      <c r="AO16" s="17">
        <f t="shared" si="8"/>
        <v>0</v>
      </c>
      <c r="AP16" s="17">
        <f t="shared" si="9"/>
        <v>0</v>
      </c>
      <c r="AQ16" s="17">
        <f t="shared" si="10"/>
        <v>0</v>
      </c>
      <c r="AR16" s="17">
        <f t="shared" si="11"/>
        <v>0</v>
      </c>
      <c r="AS16" s="17">
        <f t="shared" si="12"/>
        <v>0</v>
      </c>
      <c r="AT16" s="17">
        <f t="shared" si="13"/>
        <v>0</v>
      </c>
      <c r="AU16" s="17">
        <f t="shared" si="14"/>
        <v>0</v>
      </c>
    </row>
    <row r="17" spans="1:47" ht="15.75" x14ac:dyDescent="0.25">
      <c r="A17" s="19" t="s">
        <v>21</v>
      </c>
      <c r="B17" s="23"/>
      <c r="C17" s="23"/>
      <c r="D17" s="29"/>
      <c r="E17" s="29"/>
      <c r="F17" s="29"/>
      <c r="G17" s="29"/>
      <c r="H17" s="29"/>
      <c r="I17" s="23"/>
      <c r="J17" s="23"/>
      <c r="K17" s="29"/>
      <c r="L17" s="16" t="s">
        <v>38</v>
      </c>
      <c r="M17" s="29"/>
      <c r="N17" s="29"/>
      <c r="O17" s="29"/>
      <c r="P17" s="23"/>
      <c r="Q17" s="23"/>
      <c r="R17" s="29"/>
      <c r="S17" s="29"/>
      <c r="T17" s="37" t="s">
        <v>98</v>
      </c>
      <c r="U17" s="29"/>
      <c r="V17" s="29"/>
      <c r="W17" s="23"/>
      <c r="X17" s="23"/>
      <c r="Y17" s="23"/>
      <c r="Z17" s="23"/>
      <c r="AA17" s="23"/>
      <c r="AB17" s="23"/>
      <c r="AC17" s="24"/>
      <c r="AD17" s="23"/>
      <c r="AE17" s="23"/>
      <c r="AF17" s="23"/>
      <c r="AG17" s="17">
        <f t="shared" si="0"/>
        <v>0</v>
      </c>
      <c r="AH17" s="17">
        <f t="shared" si="1"/>
        <v>0</v>
      </c>
      <c r="AI17" s="17">
        <f t="shared" si="2"/>
        <v>0</v>
      </c>
      <c r="AJ17" s="17">
        <f t="shared" si="3"/>
        <v>0</v>
      </c>
      <c r="AK17" s="17">
        <f t="shared" si="4"/>
        <v>1</v>
      </c>
      <c r="AL17" s="17">
        <f t="shared" si="5"/>
        <v>0</v>
      </c>
      <c r="AM17" s="17">
        <f t="shared" si="6"/>
        <v>0</v>
      </c>
      <c r="AN17" s="17">
        <f t="shared" si="7"/>
        <v>0</v>
      </c>
      <c r="AO17" s="17">
        <f t="shared" si="8"/>
        <v>0</v>
      </c>
      <c r="AP17" s="17">
        <f t="shared" si="9"/>
        <v>0</v>
      </c>
      <c r="AQ17" s="17">
        <f t="shared" si="10"/>
        <v>0</v>
      </c>
      <c r="AR17" s="17">
        <f t="shared" si="11"/>
        <v>0</v>
      </c>
      <c r="AS17" s="17">
        <f t="shared" si="12"/>
        <v>0</v>
      </c>
      <c r="AT17" s="17">
        <f t="shared" si="13"/>
        <v>0</v>
      </c>
      <c r="AU17" s="17">
        <f t="shared" si="14"/>
        <v>0</v>
      </c>
    </row>
    <row r="18" spans="1:47" ht="15.75" x14ac:dyDescent="0.25">
      <c r="A18" s="20" t="s">
        <v>22</v>
      </c>
      <c r="B18" s="23"/>
      <c r="C18" s="23"/>
      <c r="D18" s="29"/>
      <c r="E18" s="29"/>
      <c r="F18" s="29"/>
      <c r="G18" s="29"/>
      <c r="H18" s="29"/>
      <c r="I18" s="23"/>
      <c r="J18" s="23"/>
      <c r="K18" s="29"/>
      <c r="L18" s="16" t="s">
        <v>38</v>
      </c>
      <c r="M18" s="29"/>
      <c r="N18" s="30"/>
      <c r="O18" s="29"/>
      <c r="P18" s="24"/>
      <c r="Q18" s="23"/>
      <c r="R18" s="29"/>
      <c r="S18" s="29"/>
      <c r="T18" s="16" t="s">
        <v>39</v>
      </c>
      <c r="U18" s="29"/>
      <c r="V18" s="29"/>
      <c r="W18" s="23"/>
      <c r="X18" s="24"/>
      <c r="Y18" s="23"/>
      <c r="Z18" s="23"/>
      <c r="AA18" s="24"/>
      <c r="AB18" s="24"/>
      <c r="AC18" s="23"/>
      <c r="AD18" s="23"/>
      <c r="AE18" s="23"/>
      <c r="AF18" s="23"/>
      <c r="AG18" s="17">
        <f t="shared" si="0"/>
        <v>0</v>
      </c>
      <c r="AH18" s="17">
        <f t="shared" si="1"/>
        <v>0</v>
      </c>
      <c r="AI18" s="17">
        <f t="shared" si="2"/>
        <v>0</v>
      </c>
      <c r="AJ18" s="17">
        <f t="shared" si="3"/>
        <v>0</v>
      </c>
      <c r="AK18" s="17">
        <f t="shared" si="4"/>
        <v>1</v>
      </c>
      <c r="AL18" s="17">
        <f t="shared" si="5"/>
        <v>1</v>
      </c>
      <c r="AM18" s="17">
        <f t="shared" si="6"/>
        <v>0</v>
      </c>
      <c r="AN18" s="17">
        <f t="shared" si="7"/>
        <v>0</v>
      </c>
      <c r="AO18" s="17">
        <f t="shared" si="8"/>
        <v>0</v>
      </c>
      <c r="AP18" s="17">
        <f t="shared" si="9"/>
        <v>0</v>
      </c>
      <c r="AQ18" s="17">
        <f t="shared" si="10"/>
        <v>0</v>
      </c>
      <c r="AR18" s="17">
        <f t="shared" si="11"/>
        <v>0</v>
      </c>
      <c r="AS18" s="17">
        <f t="shared" si="12"/>
        <v>0</v>
      </c>
      <c r="AT18" s="17">
        <f t="shared" si="13"/>
        <v>0</v>
      </c>
      <c r="AU18" s="17">
        <f t="shared" si="14"/>
        <v>0</v>
      </c>
    </row>
    <row r="19" spans="1:47" ht="15.75" x14ac:dyDescent="0.25">
      <c r="A19" s="20" t="s">
        <v>23</v>
      </c>
      <c r="B19" s="23"/>
      <c r="C19" s="23"/>
      <c r="D19" s="29"/>
      <c r="E19" s="29"/>
      <c r="F19" s="29"/>
      <c r="G19" s="29"/>
      <c r="H19" s="29"/>
      <c r="I19" s="23"/>
      <c r="J19" s="23"/>
      <c r="K19" s="29"/>
      <c r="L19" s="16" t="s">
        <v>38</v>
      </c>
      <c r="M19" s="29"/>
      <c r="N19" s="30"/>
      <c r="O19" s="29"/>
      <c r="P19" s="23"/>
      <c r="Q19" s="23"/>
      <c r="R19" s="29"/>
      <c r="S19" s="29"/>
      <c r="T19" s="37" t="s">
        <v>98</v>
      </c>
      <c r="U19" s="29"/>
      <c r="V19" s="30"/>
      <c r="W19" s="23"/>
      <c r="X19" s="23"/>
      <c r="Y19" s="23"/>
      <c r="Z19" s="23"/>
      <c r="AA19" s="24"/>
      <c r="AB19" s="24"/>
      <c r="AC19" s="23"/>
      <c r="AD19" s="23"/>
      <c r="AE19" s="23"/>
      <c r="AF19" s="23"/>
      <c r="AG19" s="17">
        <f t="shared" si="0"/>
        <v>0</v>
      </c>
      <c r="AH19" s="17">
        <f t="shared" si="1"/>
        <v>0</v>
      </c>
      <c r="AI19" s="17">
        <f t="shared" si="2"/>
        <v>0</v>
      </c>
      <c r="AJ19" s="17">
        <f t="shared" si="3"/>
        <v>0</v>
      </c>
      <c r="AK19" s="17">
        <f t="shared" si="4"/>
        <v>1</v>
      </c>
      <c r="AL19" s="17">
        <f t="shared" si="5"/>
        <v>0</v>
      </c>
      <c r="AM19" s="17">
        <f t="shared" si="6"/>
        <v>0</v>
      </c>
      <c r="AN19" s="17">
        <f t="shared" si="7"/>
        <v>0</v>
      </c>
      <c r="AO19" s="17">
        <f t="shared" si="8"/>
        <v>0</v>
      </c>
      <c r="AP19" s="17">
        <f t="shared" si="9"/>
        <v>0</v>
      </c>
      <c r="AQ19" s="17">
        <f t="shared" si="10"/>
        <v>0</v>
      </c>
      <c r="AR19" s="17">
        <f t="shared" si="11"/>
        <v>0</v>
      </c>
      <c r="AS19" s="17">
        <f t="shared" si="12"/>
        <v>0</v>
      </c>
      <c r="AT19" s="17">
        <f t="shared" si="13"/>
        <v>0</v>
      </c>
      <c r="AU19" s="17">
        <f t="shared" si="14"/>
        <v>0</v>
      </c>
    </row>
    <row r="20" spans="1:47" ht="15.75" x14ac:dyDescent="0.25">
      <c r="A20" s="20" t="s">
        <v>72</v>
      </c>
      <c r="B20" s="23"/>
      <c r="C20" s="23"/>
      <c r="D20" s="29"/>
      <c r="E20" s="29"/>
      <c r="F20" s="29"/>
      <c r="G20" s="29"/>
      <c r="H20" s="29"/>
      <c r="I20" s="23"/>
      <c r="J20" s="23"/>
      <c r="K20" s="29"/>
      <c r="L20" s="39" t="s">
        <v>99</v>
      </c>
      <c r="M20" s="16" t="s">
        <v>43</v>
      </c>
      <c r="N20" s="30"/>
      <c r="O20" s="29"/>
      <c r="P20" s="24"/>
      <c r="Q20" s="23"/>
      <c r="R20" s="29"/>
      <c r="S20" s="29"/>
      <c r="T20" s="16" t="s">
        <v>39</v>
      </c>
      <c r="U20" s="30"/>
      <c r="V20" s="29"/>
      <c r="W20" s="23"/>
      <c r="X20" s="24"/>
      <c r="Y20" s="23"/>
      <c r="Z20" s="23"/>
      <c r="AA20" s="24"/>
      <c r="AB20" s="24"/>
      <c r="AC20" s="23"/>
      <c r="AD20" s="23"/>
      <c r="AE20" s="23"/>
      <c r="AF20" s="23"/>
      <c r="AG20" s="17">
        <f t="shared" si="0"/>
        <v>0</v>
      </c>
      <c r="AH20" s="17">
        <f>COUNTIF(B20:AF20,"Ал")+1</f>
        <v>2</v>
      </c>
      <c r="AI20" s="17">
        <f t="shared" si="2"/>
        <v>0</v>
      </c>
      <c r="AJ20" s="17">
        <f t="shared" si="3"/>
        <v>0</v>
      </c>
      <c r="AK20" s="17">
        <f t="shared" si="4"/>
        <v>0</v>
      </c>
      <c r="AL20" s="17">
        <f t="shared" si="5"/>
        <v>1</v>
      </c>
      <c r="AM20" s="17">
        <f t="shared" si="6"/>
        <v>0</v>
      </c>
      <c r="AN20" s="17">
        <f t="shared" si="7"/>
        <v>0</v>
      </c>
      <c r="AO20" s="17">
        <f t="shared" si="8"/>
        <v>0</v>
      </c>
      <c r="AP20" s="17">
        <f>COUNTIF(B20:AF20,"Ая")+1</f>
        <v>1</v>
      </c>
      <c r="AQ20" s="17">
        <f t="shared" si="10"/>
        <v>0</v>
      </c>
      <c r="AR20" s="17">
        <f t="shared" si="11"/>
        <v>0</v>
      </c>
      <c r="AS20" s="17">
        <f t="shared" si="12"/>
        <v>0</v>
      </c>
      <c r="AT20" s="17">
        <f t="shared" si="13"/>
        <v>0</v>
      </c>
      <c r="AU20" s="17">
        <f t="shared" si="14"/>
        <v>0</v>
      </c>
    </row>
    <row r="21" spans="1:47" ht="15.75" x14ac:dyDescent="0.25">
      <c r="A21" s="20" t="s">
        <v>24</v>
      </c>
      <c r="B21" s="23"/>
      <c r="C21" s="23"/>
      <c r="D21" s="29"/>
      <c r="E21" s="29"/>
      <c r="F21" s="29"/>
      <c r="G21" s="16" t="s">
        <v>102</v>
      </c>
      <c r="H21" s="29"/>
      <c r="I21" s="23"/>
      <c r="J21" s="23"/>
      <c r="K21" s="29"/>
      <c r="L21" s="29"/>
      <c r="M21" s="16" t="s">
        <v>60</v>
      </c>
      <c r="N21" s="32"/>
      <c r="O21" s="29"/>
      <c r="P21" s="23"/>
      <c r="Q21" s="23"/>
      <c r="R21" s="29"/>
      <c r="S21" s="29"/>
      <c r="T21" s="16" t="s">
        <v>44</v>
      </c>
      <c r="U21" s="30"/>
      <c r="V21" s="29"/>
      <c r="W21" s="24"/>
      <c r="X21" s="23"/>
      <c r="Y21" s="23"/>
      <c r="Z21" s="23"/>
      <c r="AA21" s="24"/>
      <c r="AB21" s="23"/>
      <c r="AC21" s="23"/>
      <c r="AD21" s="24"/>
      <c r="AE21" s="23"/>
      <c r="AF21" s="23"/>
      <c r="AG21" s="17">
        <f t="shared" si="0"/>
        <v>0</v>
      </c>
      <c r="AH21" s="17">
        <f t="shared" si="1"/>
        <v>0</v>
      </c>
      <c r="AI21" s="17">
        <f t="shared" si="2"/>
        <v>0</v>
      </c>
      <c r="AJ21" s="17">
        <f t="shared" si="3"/>
        <v>1</v>
      </c>
      <c r="AK21" s="17">
        <f t="shared" si="4"/>
        <v>0</v>
      </c>
      <c r="AL21" s="17">
        <f t="shared" si="5"/>
        <v>0</v>
      </c>
      <c r="AM21" s="17">
        <f t="shared" si="6"/>
        <v>0</v>
      </c>
      <c r="AN21" s="17">
        <f t="shared" si="7"/>
        <v>0</v>
      </c>
      <c r="AO21" s="17">
        <f t="shared" si="8"/>
        <v>0</v>
      </c>
      <c r="AP21" s="17">
        <f t="shared" si="9"/>
        <v>0</v>
      </c>
      <c r="AQ21" s="17">
        <f t="shared" si="10"/>
        <v>0</v>
      </c>
      <c r="AR21" s="17">
        <f t="shared" si="11"/>
        <v>0</v>
      </c>
      <c r="AS21" s="17">
        <f t="shared" si="12"/>
        <v>1</v>
      </c>
      <c r="AT21" s="17">
        <f t="shared" si="13"/>
        <v>0</v>
      </c>
      <c r="AU21" s="17">
        <f t="shared" si="14"/>
        <v>0</v>
      </c>
    </row>
    <row r="22" spans="1:47" ht="15.75" x14ac:dyDescent="0.25">
      <c r="A22" s="20" t="s">
        <v>25</v>
      </c>
      <c r="B22" s="23"/>
      <c r="C22" s="23"/>
      <c r="D22" s="29"/>
      <c r="E22" s="29"/>
      <c r="F22" s="29"/>
      <c r="G22" s="29"/>
      <c r="H22" s="29"/>
      <c r="I22" s="23"/>
      <c r="J22" s="24"/>
      <c r="K22" s="30"/>
      <c r="L22" s="16" t="s">
        <v>44</v>
      </c>
      <c r="M22" s="16" t="s">
        <v>60</v>
      </c>
      <c r="N22" s="29"/>
      <c r="O22" s="21" t="s">
        <v>34</v>
      </c>
      <c r="P22" s="23"/>
      <c r="Q22" s="23"/>
      <c r="R22" s="29"/>
      <c r="S22" s="29"/>
      <c r="T22" s="29"/>
      <c r="U22" s="30"/>
      <c r="V22" s="29"/>
      <c r="W22" s="24"/>
      <c r="X22" s="24"/>
      <c r="Y22" s="23"/>
      <c r="Z22" s="23"/>
      <c r="AA22" s="24"/>
      <c r="AB22" s="23"/>
      <c r="AC22" s="23"/>
      <c r="AD22" s="23"/>
      <c r="AE22" s="23"/>
      <c r="AF22" s="23"/>
      <c r="AG22" s="17">
        <f t="shared" si="0"/>
        <v>1</v>
      </c>
      <c r="AH22" s="17">
        <f t="shared" si="1"/>
        <v>0</v>
      </c>
      <c r="AI22" s="17">
        <f t="shared" si="2"/>
        <v>0</v>
      </c>
      <c r="AJ22" s="17">
        <f t="shared" si="3"/>
        <v>1</v>
      </c>
      <c r="AK22" s="17">
        <f t="shared" si="4"/>
        <v>0</v>
      </c>
      <c r="AL22" s="17">
        <f>COUNTIF(B22:AF22,"Х")+2</f>
        <v>2</v>
      </c>
      <c r="AM22" s="17">
        <f t="shared" si="6"/>
        <v>0</v>
      </c>
      <c r="AN22" s="17">
        <f t="shared" si="7"/>
        <v>0</v>
      </c>
      <c r="AO22" s="17">
        <f t="shared" si="8"/>
        <v>0</v>
      </c>
      <c r="AP22" s="17">
        <f t="shared" si="9"/>
        <v>0</v>
      </c>
      <c r="AQ22" s="17">
        <f t="shared" si="10"/>
        <v>0</v>
      </c>
      <c r="AR22" s="17">
        <f t="shared" si="11"/>
        <v>0</v>
      </c>
      <c r="AS22" s="17">
        <f t="shared" si="12"/>
        <v>1</v>
      </c>
      <c r="AT22" s="17">
        <f t="shared" si="13"/>
        <v>0</v>
      </c>
      <c r="AU22" s="17">
        <f t="shared" si="14"/>
        <v>0</v>
      </c>
    </row>
    <row r="23" spans="1:47" ht="15.75" x14ac:dyDescent="0.25">
      <c r="A23" s="20" t="s">
        <v>26</v>
      </c>
      <c r="B23" s="23"/>
      <c r="C23" s="23"/>
      <c r="D23" s="29"/>
      <c r="E23" s="29"/>
      <c r="F23" s="29"/>
      <c r="G23" s="16" t="s">
        <v>102</v>
      </c>
      <c r="H23" s="29"/>
      <c r="I23" s="23"/>
      <c r="J23" s="24"/>
      <c r="K23" s="30"/>
      <c r="L23" s="29"/>
      <c r="M23" s="16" t="s">
        <v>60</v>
      </c>
      <c r="N23" s="29"/>
      <c r="O23" s="29"/>
      <c r="P23" s="23"/>
      <c r="Q23" s="23"/>
      <c r="R23" s="29"/>
      <c r="S23" s="29"/>
      <c r="T23" s="16" t="s">
        <v>44</v>
      </c>
      <c r="U23" s="29"/>
      <c r="V23" s="29"/>
      <c r="W23" s="24"/>
      <c r="X23" s="24"/>
      <c r="Y23" s="23"/>
      <c r="Z23" s="23"/>
      <c r="AA23" s="24"/>
      <c r="AB23" s="24"/>
      <c r="AC23" s="23"/>
      <c r="AD23" s="23"/>
      <c r="AE23" s="23"/>
      <c r="AF23" s="23"/>
      <c r="AG23" s="17">
        <f t="shared" si="0"/>
        <v>0</v>
      </c>
      <c r="AH23" s="17">
        <f t="shared" si="1"/>
        <v>0</v>
      </c>
      <c r="AI23" s="17">
        <f t="shared" si="2"/>
        <v>0</v>
      </c>
      <c r="AJ23" s="17">
        <f t="shared" si="3"/>
        <v>1</v>
      </c>
      <c r="AK23" s="17">
        <f t="shared" si="4"/>
        <v>0</v>
      </c>
      <c r="AL23" s="17">
        <f t="shared" ref="AL23:AL24" si="16">COUNTIF(B23:AF23,"Х")</f>
        <v>0</v>
      </c>
      <c r="AM23" s="17">
        <f t="shared" si="6"/>
        <v>0</v>
      </c>
      <c r="AN23" s="17">
        <f t="shared" si="7"/>
        <v>0</v>
      </c>
      <c r="AO23" s="17">
        <f t="shared" si="8"/>
        <v>0</v>
      </c>
      <c r="AP23" s="17">
        <f t="shared" si="9"/>
        <v>0</v>
      </c>
      <c r="AQ23" s="17">
        <f t="shared" si="10"/>
        <v>0</v>
      </c>
      <c r="AR23" s="17">
        <f t="shared" si="11"/>
        <v>0</v>
      </c>
      <c r="AS23" s="17">
        <f t="shared" si="12"/>
        <v>1</v>
      </c>
      <c r="AT23" s="17">
        <f t="shared" si="13"/>
        <v>0</v>
      </c>
      <c r="AU23" s="17">
        <f t="shared" si="14"/>
        <v>0</v>
      </c>
    </row>
    <row r="24" spans="1:47" ht="15.75" x14ac:dyDescent="0.25">
      <c r="A24" s="20" t="s">
        <v>73</v>
      </c>
      <c r="B24" s="23"/>
      <c r="C24" s="23"/>
      <c r="D24" s="29"/>
      <c r="E24" s="29"/>
      <c r="F24" s="29"/>
      <c r="G24" s="29"/>
      <c r="H24" s="29"/>
      <c r="I24" s="23"/>
      <c r="J24" s="24"/>
      <c r="K24" s="30"/>
      <c r="L24" s="16" t="s">
        <v>44</v>
      </c>
      <c r="M24" s="16" t="s">
        <v>60</v>
      </c>
      <c r="N24" s="29"/>
      <c r="O24" s="21" t="s">
        <v>34</v>
      </c>
      <c r="P24" s="23"/>
      <c r="Q24" s="23"/>
      <c r="R24" s="29"/>
      <c r="S24" s="29"/>
      <c r="T24" s="16" t="s">
        <v>34</v>
      </c>
      <c r="U24" s="29"/>
      <c r="V24" s="29"/>
      <c r="W24" s="24"/>
      <c r="X24" s="24"/>
      <c r="Y24" s="23"/>
      <c r="Z24" s="23"/>
      <c r="AA24" s="24"/>
      <c r="AB24" s="24"/>
      <c r="AC24" s="23"/>
      <c r="AD24" s="23"/>
      <c r="AE24" s="23"/>
      <c r="AF24" s="23"/>
      <c r="AG24" s="17">
        <f t="shared" si="0"/>
        <v>2</v>
      </c>
      <c r="AH24" s="17">
        <f t="shared" si="1"/>
        <v>0</v>
      </c>
      <c r="AI24" s="17">
        <f t="shared" si="2"/>
        <v>0</v>
      </c>
      <c r="AJ24" s="17">
        <f t="shared" si="3"/>
        <v>1</v>
      </c>
      <c r="AK24" s="17">
        <f t="shared" si="4"/>
        <v>0</v>
      </c>
      <c r="AL24" s="17">
        <f t="shared" si="16"/>
        <v>0</v>
      </c>
      <c r="AM24" s="17">
        <f t="shared" si="6"/>
        <v>0</v>
      </c>
      <c r="AN24" s="17">
        <f t="shared" si="7"/>
        <v>0</v>
      </c>
      <c r="AO24" s="17">
        <f t="shared" si="8"/>
        <v>0</v>
      </c>
      <c r="AP24" s="17">
        <f t="shared" si="9"/>
        <v>0</v>
      </c>
      <c r="AQ24" s="17">
        <f t="shared" si="10"/>
        <v>0</v>
      </c>
      <c r="AR24" s="17">
        <f t="shared" si="11"/>
        <v>0</v>
      </c>
      <c r="AS24" s="17">
        <f t="shared" si="12"/>
        <v>1</v>
      </c>
      <c r="AT24" s="17">
        <f t="shared" si="13"/>
        <v>0</v>
      </c>
      <c r="AU24" s="17">
        <f t="shared" si="14"/>
        <v>0</v>
      </c>
    </row>
    <row r="25" spans="1:47" ht="15.75" x14ac:dyDescent="0.25">
      <c r="A25" s="20" t="s">
        <v>84</v>
      </c>
      <c r="B25" s="23"/>
      <c r="C25" s="23"/>
      <c r="D25" s="29"/>
      <c r="E25" s="29"/>
      <c r="F25" s="29"/>
      <c r="G25" s="16" t="s">
        <v>37</v>
      </c>
      <c r="H25" s="29"/>
      <c r="I25" s="23"/>
      <c r="J25" s="24"/>
      <c r="K25" s="30"/>
      <c r="L25" s="29"/>
      <c r="M25" s="16" t="s">
        <v>60</v>
      </c>
      <c r="N25" s="29"/>
      <c r="O25" s="29"/>
      <c r="P25" s="23"/>
      <c r="Q25" s="23"/>
      <c r="R25" s="29"/>
      <c r="S25" s="29"/>
      <c r="T25" s="29"/>
      <c r="U25" s="29"/>
      <c r="V25" s="29"/>
      <c r="W25" s="24"/>
      <c r="X25" s="24"/>
      <c r="Y25" s="23"/>
      <c r="Z25" s="23"/>
      <c r="AA25" s="24"/>
      <c r="AB25" s="24"/>
      <c r="AC25" s="23"/>
      <c r="AD25" s="23"/>
      <c r="AE25" s="23"/>
      <c r="AF25" s="23"/>
      <c r="AG25" s="17">
        <f t="shared" si="0"/>
        <v>0</v>
      </c>
      <c r="AH25" s="17">
        <f t="shared" si="1"/>
        <v>0</v>
      </c>
      <c r="AI25" s="17">
        <f t="shared" si="2"/>
        <v>0</v>
      </c>
      <c r="AJ25" s="17">
        <f t="shared" si="3"/>
        <v>0</v>
      </c>
      <c r="AK25" s="17">
        <f t="shared" si="4"/>
        <v>0</v>
      </c>
      <c r="AL25" s="17">
        <f t="shared" si="5"/>
        <v>0</v>
      </c>
      <c r="AM25" s="17">
        <f t="shared" si="6"/>
        <v>1</v>
      </c>
      <c r="AN25" s="17">
        <f t="shared" si="7"/>
        <v>0</v>
      </c>
      <c r="AO25" s="17">
        <f t="shared" si="8"/>
        <v>0</v>
      </c>
      <c r="AP25" s="17">
        <f t="shared" si="9"/>
        <v>0</v>
      </c>
      <c r="AQ25" s="17">
        <f t="shared" si="10"/>
        <v>0</v>
      </c>
      <c r="AR25" s="17">
        <f t="shared" si="11"/>
        <v>0</v>
      </c>
      <c r="AS25" s="17">
        <f t="shared" si="12"/>
        <v>1</v>
      </c>
      <c r="AT25" s="17">
        <f t="shared" si="13"/>
        <v>0</v>
      </c>
      <c r="AU25" s="17">
        <f t="shared" si="14"/>
        <v>0</v>
      </c>
    </row>
    <row r="26" spans="1:47" ht="15.75" x14ac:dyDescent="0.25">
      <c r="A26" s="20" t="s">
        <v>85</v>
      </c>
      <c r="B26" s="23"/>
      <c r="C26" s="23"/>
      <c r="D26" s="21" t="s">
        <v>34</v>
      </c>
      <c r="E26" s="16" t="s">
        <v>37</v>
      </c>
      <c r="F26" s="29"/>
      <c r="G26" s="29"/>
      <c r="H26" s="29"/>
      <c r="I26" s="23"/>
      <c r="J26" s="23"/>
      <c r="K26" s="29"/>
      <c r="L26" s="29"/>
      <c r="M26" s="30"/>
      <c r="N26" s="30"/>
      <c r="O26" s="29"/>
      <c r="P26" s="24"/>
      <c r="Q26" s="23"/>
      <c r="R26" s="29"/>
      <c r="S26" s="29"/>
      <c r="T26" s="29"/>
      <c r="U26" s="21" t="s">
        <v>60</v>
      </c>
      <c r="V26" s="29"/>
      <c r="W26" s="24"/>
      <c r="X26" s="24"/>
      <c r="Y26" s="23"/>
      <c r="Z26" s="23"/>
      <c r="AA26" s="24"/>
      <c r="AB26" s="23"/>
      <c r="AC26" s="23"/>
      <c r="AD26" s="23"/>
      <c r="AE26" s="23"/>
      <c r="AF26" s="23"/>
      <c r="AG26" s="17">
        <f t="shared" si="0"/>
        <v>1</v>
      </c>
      <c r="AH26" s="17">
        <f t="shared" si="1"/>
        <v>0</v>
      </c>
      <c r="AI26" s="17">
        <f t="shared" si="2"/>
        <v>0</v>
      </c>
      <c r="AJ26" s="17">
        <f t="shared" si="3"/>
        <v>0</v>
      </c>
      <c r="AK26" s="17">
        <f t="shared" si="4"/>
        <v>0</v>
      </c>
      <c r="AL26" s="17">
        <f t="shared" si="5"/>
        <v>0</v>
      </c>
      <c r="AM26" s="17">
        <f t="shared" si="6"/>
        <v>1</v>
      </c>
      <c r="AN26" s="17">
        <f t="shared" si="7"/>
        <v>0</v>
      </c>
      <c r="AO26" s="17">
        <f t="shared" si="8"/>
        <v>0</v>
      </c>
      <c r="AP26" s="17">
        <f t="shared" si="9"/>
        <v>0</v>
      </c>
      <c r="AQ26" s="17">
        <f t="shared" si="10"/>
        <v>0</v>
      </c>
      <c r="AR26" s="17">
        <f t="shared" si="11"/>
        <v>0</v>
      </c>
      <c r="AS26" s="17">
        <f t="shared" si="12"/>
        <v>1</v>
      </c>
      <c r="AT26" s="17">
        <f t="shared" si="13"/>
        <v>0</v>
      </c>
      <c r="AU26" s="17">
        <f t="shared" si="14"/>
        <v>0</v>
      </c>
    </row>
    <row r="27" spans="1:47" ht="15.75" x14ac:dyDescent="0.25">
      <c r="A27" s="20" t="s">
        <v>74</v>
      </c>
      <c r="B27" s="23"/>
      <c r="C27" s="23"/>
      <c r="D27" s="21" t="s">
        <v>34</v>
      </c>
      <c r="E27" s="29"/>
      <c r="F27" s="29"/>
      <c r="G27" s="16" t="s">
        <v>43</v>
      </c>
      <c r="H27" s="29"/>
      <c r="I27" s="23"/>
      <c r="J27" s="23"/>
      <c r="K27" s="29"/>
      <c r="L27" s="29"/>
      <c r="M27" s="21" t="s">
        <v>38</v>
      </c>
      <c r="N27" s="30"/>
      <c r="O27" s="29"/>
      <c r="P27" s="24"/>
      <c r="Q27" s="23"/>
      <c r="R27" s="29"/>
      <c r="S27" s="29"/>
      <c r="T27" s="29"/>
      <c r="U27" s="21" t="s">
        <v>60</v>
      </c>
      <c r="V27" s="29"/>
      <c r="W27" s="24"/>
      <c r="X27" s="24"/>
      <c r="Y27" s="23"/>
      <c r="Z27" s="23"/>
      <c r="AA27" s="24"/>
      <c r="AB27" s="23"/>
      <c r="AC27" s="23"/>
      <c r="AD27" s="23"/>
      <c r="AE27" s="23"/>
      <c r="AF27" s="23"/>
      <c r="AG27" s="17">
        <f t="shared" si="0"/>
        <v>1</v>
      </c>
      <c r="AH27" s="17">
        <f t="shared" si="1"/>
        <v>1</v>
      </c>
      <c r="AI27" s="17">
        <f t="shared" si="2"/>
        <v>0</v>
      </c>
      <c r="AJ27" s="17">
        <f t="shared" si="3"/>
        <v>0</v>
      </c>
      <c r="AK27" s="17">
        <f t="shared" si="4"/>
        <v>1</v>
      </c>
      <c r="AL27" s="17">
        <f t="shared" si="5"/>
        <v>0</v>
      </c>
      <c r="AM27" s="17">
        <f t="shared" si="6"/>
        <v>0</v>
      </c>
      <c r="AN27" s="17">
        <f t="shared" si="7"/>
        <v>0</v>
      </c>
      <c r="AO27" s="17">
        <f t="shared" si="8"/>
        <v>0</v>
      </c>
      <c r="AP27" s="17">
        <f t="shared" si="9"/>
        <v>0</v>
      </c>
      <c r="AQ27" s="17">
        <f t="shared" si="10"/>
        <v>0</v>
      </c>
      <c r="AR27" s="17">
        <f t="shared" si="11"/>
        <v>0</v>
      </c>
      <c r="AS27" s="17">
        <f t="shared" si="12"/>
        <v>1</v>
      </c>
      <c r="AT27" s="17">
        <f t="shared" si="13"/>
        <v>0</v>
      </c>
      <c r="AU27" s="17">
        <f t="shared" si="14"/>
        <v>0</v>
      </c>
    </row>
    <row r="28" spans="1:47" ht="15.75" x14ac:dyDescent="0.25">
      <c r="A28" s="20" t="s">
        <v>86</v>
      </c>
      <c r="B28" s="23"/>
      <c r="C28" s="23"/>
      <c r="D28" s="29"/>
      <c r="E28" s="29"/>
      <c r="F28" s="29"/>
      <c r="G28" s="29"/>
      <c r="H28" s="29"/>
      <c r="I28" s="23"/>
      <c r="J28" s="23"/>
      <c r="K28" s="29"/>
      <c r="L28" s="29"/>
      <c r="M28" s="30"/>
      <c r="N28" s="29"/>
      <c r="O28" s="29"/>
      <c r="P28" s="24"/>
      <c r="Q28" s="23"/>
      <c r="R28" s="29"/>
      <c r="S28" s="29"/>
      <c r="T28" s="29"/>
      <c r="U28" s="21" t="s">
        <v>60</v>
      </c>
      <c r="V28" s="30"/>
      <c r="W28" s="24"/>
      <c r="X28" s="24"/>
      <c r="Y28" s="23"/>
      <c r="Z28" s="23"/>
      <c r="AA28" s="24"/>
      <c r="AB28" s="23"/>
      <c r="AC28" s="23"/>
      <c r="AD28" s="23"/>
      <c r="AE28" s="23"/>
      <c r="AF28" s="23"/>
      <c r="AG28" s="17">
        <f t="shared" si="0"/>
        <v>0</v>
      </c>
      <c r="AH28" s="17">
        <f t="shared" si="1"/>
        <v>0</v>
      </c>
      <c r="AI28" s="17">
        <f t="shared" si="2"/>
        <v>0</v>
      </c>
      <c r="AJ28" s="17">
        <f t="shared" si="3"/>
        <v>0</v>
      </c>
      <c r="AK28" s="17">
        <f t="shared" si="4"/>
        <v>0</v>
      </c>
      <c r="AL28" s="17">
        <f t="shared" si="5"/>
        <v>0</v>
      </c>
      <c r="AM28" s="17">
        <f t="shared" si="6"/>
        <v>0</v>
      </c>
      <c r="AN28" s="17">
        <f t="shared" si="7"/>
        <v>0</v>
      </c>
      <c r="AO28" s="17">
        <f t="shared" si="8"/>
        <v>0</v>
      </c>
      <c r="AP28" s="17">
        <f t="shared" si="9"/>
        <v>0</v>
      </c>
      <c r="AQ28" s="17">
        <f t="shared" si="10"/>
        <v>0</v>
      </c>
      <c r="AR28" s="17">
        <f t="shared" si="11"/>
        <v>0</v>
      </c>
      <c r="AS28" s="17">
        <f t="shared" si="12"/>
        <v>1</v>
      </c>
      <c r="AT28" s="17">
        <f t="shared" si="13"/>
        <v>0</v>
      </c>
      <c r="AU28" s="17">
        <f t="shared" si="14"/>
        <v>0</v>
      </c>
    </row>
    <row r="29" spans="1:47" ht="15.75" x14ac:dyDescent="0.25">
      <c r="A29" s="20" t="s">
        <v>87</v>
      </c>
      <c r="B29" s="23"/>
      <c r="C29" s="23"/>
      <c r="D29" s="29"/>
      <c r="E29" s="29"/>
      <c r="F29" s="29"/>
      <c r="G29" s="29"/>
      <c r="H29" s="29"/>
      <c r="I29" s="23"/>
      <c r="J29" s="23"/>
      <c r="K29" s="29"/>
      <c r="L29" s="29"/>
      <c r="M29" s="21" t="s">
        <v>38</v>
      </c>
      <c r="N29" s="30"/>
      <c r="O29" s="29"/>
      <c r="P29" s="24"/>
      <c r="Q29" s="23"/>
      <c r="R29" s="29"/>
      <c r="S29" s="29"/>
      <c r="T29" s="29"/>
      <c r="U29" s="21" t="s">
        <v>60</v>
      </c>
      <c r="V29" s="30"/>
      <c r="W29" s="24"/>
      <c r="X29" s="24"/>
      <c r="Y29" s="23"/>
      <c r="Z29" s="23"/>
      <c r="AA29" s="24"/>
      <c r="AB29" s="23"/>
      <c r="AC29" s="23"/>
      <c r="AD29" s="23"/>
      <c r="AE29" s="23"/>
      <c r="AF29" s="23"/>
      <c r="AG29" s="17">
        <f t="shared" si="0"/>
        <v>0</v>
      </c>
      <c r="AH29" s="17">
        <f t="shared" si="1"/>
        <v>0</v>
      </c>
      <c r="AI29" s="17">
        <f t="shared" si="2"/>
        <v>0</v>
      </c>
      <c r="AJ29" s="17">
        <f t="shared" si="3"/>
        <v>0</v>
      </c>
      <c r="AK29" s="17">
        <f t="shared" si="4"/>
        <v>1</v>
      </c>
      <c r="AL29" s="17">
        <f t="shared" si="5"/>
        <v>0</v>
      </c>
      <c r="AM29" s="17">
        <f t="shared" si="6"/>
        <v>0</v>
      </c>
      <c r="AN29" s="17">
        <f t="shared" si="7"/>
        <v>0</v>
      </c>
      <c r="AO29" s="17">
        <f t="shared" si="8"/>
        <v>0</v>
      </c>
      <c r="AP29" s="17">
        <f t="shared" si="9"/>
        <v>0</v>
      </c>
      <c r="AQ29" s="17">
        <f t="shared" si="10"/>
        <v>0</v>
      </c>
      <c r="AR29" s="17">
        <f t="shared" si="11"/>
        <v>0</v>
      </c>
      <c r="AS29" s="17">
        <f t="shared" si="12"/>
        <v>1</v>
      </c>
      <c r="AT29" s="17">
        <f t="shared" si="13"/>
        <v>0</v>
      </c>
      <c r="AU29" s="17">
        <f t="shared" si="14"/>
        <v>0</v>
      </c>
    </row>
    <row r="30" spans="1:47" ht="15.75" x14ac:dyDescent="0.25">
      <c r="A30" s="20" t="s">
        <v>88</v>
      </c>
      <c r="B30" s="23"/>
      <c r="C30" s="23"/>
      <c r="D30" s="29"/>
      <c r="E30" s="29"/>
      <c r="F30" s="29"/>
      <c r="G30" s="16" t="s">
        <v>43</v>
      </c>
      <c r="H30" s="29"/>
      <c r="I30" s="23"/>
      <c r="J30" s="23"/>
      <c r="K30" s="31"/>
      <c r="L30" s="29"/>
      <c r="M30" s="29"/>
      <c r="N30" s="30"/>
      <c r="O30" s="30"/>
      <c r="P30" s="23"/>
      <c r="Q30" s="23"/>
      <c r="R30" s="29"/>
      <c r="S30" s="29"/>
      <c r="T30" s="29"/>
      <c r="U30" s="29"/>
      <c r="V30" s="16" t="s">
        <v>44</v>
      </c>
      <c r="W30" s="23"/>
      <c r="X30" s="23"/>
      <c r="Y30" s="23"/>
      <c r="Z30" s="24"/>
      <c r="AA30" s="24"/>
      <c r="AB30" s="23"/>
      <c r="AC30" s="23"/>
      <c r="AD30" s="24"/>
      <c r="AE30" s="23"/>
      <c r="AF30" s="23"/>
      <c r="AG30" s="17">
        <f t="shared" si="0"/>
        <v>0</v>
      </c>
      <c r="AH30" s="17">
        <f t="shared" si="1"/>
        <v>1</v>
      </c>
      <c r="AI30" s="17">
        <f t="shared" si="2"/>
        <v>0</v>
      </c>
      <c r="AJ30" s="17">
        <f t="shared" si="3"/>
        <v>1</v>
      </c>
      <c r="AK30" s="17">
        <f t="shared" si="4"/>
        <v>0</v>
      </c>
      <c r="AL30" s="17">
        <f t="shared" si="5"/>
        <v>0</v>
      </c>
      <c r="AM30" s="17">
        <f t="shared" si="6"/>
        <v>0</v>
      </c>
      <c r="AN30" s="17">
        <f t="shared" si="7"/>
        <v>0</v>
      </c>
      <c r="AO30" s="17">
        <f t="shared" si="8"/>
        <v>0</v>
      </c>
      <c r="AP30" s="17">
        <f t="shared" si="9"/>
        <v>0</v>
      </c>
      <c r="AQ30" s="17">
        <f t="shared" si="10"/>
        <v>0</v>
      </c>
      <c r="AR30" s="17">
        <f t="shared" si="11"/>
        <v>0</v>
      </c>
      <c r="AS30" s="17">
        <f t="shared" si="12"/>
        <v>0</v>
      </c>
      <c r="AT30" s="17">
        <f t="shared" si="13"/>
        <v>0</v>
      </c>
      <c r="AU30" s="17">
        <f t="shared" si="14"/>
        <v>0</v>
      </c>
    </row>
    <row r="31" spans="1:47" ht="15.75" x14ac:dyDescent="0.25">
      <c r="A31" s="18" t="s">
        <v>75</v>
      </c>
      <c r="B31" s="23"/>
      <c r="C31" s="23"/>
      <c r="D31" s="29"/>
      <c r="E31" s="29"/>
      <c r="F31" s="29"/>
      <c r="G31" s="16" t="s">
        <v>43</v>
      </c>
      <c r="H31" s="29"/>
      <c r="I31" s="23"/>
      <c r="J31" s="23"/>
      <c r="K31" s="29"/>
      <c r="L31" s="29"/>
      <c r="M31" s="30"/>
      <c r="N31" s="29"/>
      <c r="O31" s="29"/>
      <c r="P31" s="24"/>
      <c r="Q31" s="23"/>
      <c r="R31" s="29"/>
      <c r="S31" s="29"/>
      <c r="T31" s="29"/>
      <c r="U31" s="29"/>
      <c r="V31" s="16" t="s">
        <v>44</v>
      </c>
      <c r="W31" s="23"/>
      <c r="X31" s="23"/>
      <c r="Y31" s="23"/>
      <c r="Z31" s="24"/>
      <c r="AA31" s="23"/>
      <c r="AB31" s="23"/>
      <c r="AC31" s="23"/>
      <c r="AD31" s="23"/>
      <c r="AE31" s="23"/>
      <c r="AF31" s="23"/>
      <c r="AG31" s="17">
        <f t="shared" si="0"/>
        <v>0</v>
      </c>
      <c r="AH31" s="17">
        <f t="shared" si="1"/>
        <v>1</v>
      </c>
      <c r="AI31" s="17">
        <f t="shared" si="2"/>
        <v>0</v>
      </c>
      <c r="AJ31" s="17">
        <f t="shared" si="3"/>
        <v>1</v>
      </c>
      <c r="AK31" s="17">
        <f t="shared" si="4"/>
        <v>0</v>
      </c>
      <c r="AL31" s="17">
        <f t="shared" si="5"/>
        <v>0</v>
      </c>
      <c r="AM31" s="17">
        <f t="shared" si="6"/>
        <v>0</v>
      </c>
      <c r="AN31" s="17">
        <f t="shared" si="7"/>
        <v>0</v>
      </c>
      <c r="AO31" s="17">
        <f t="shared" si="8"/>
        <v>0</v>
      </c>
      <c r="AP31" s="17">
        <f t="shared" si="9"/>
        <v>0</v>
      </c>
      <c r="AQ31" s="17">
        <f t="shared" si="10"/>
        <v>0</v>
      </c>
      <c r="AR31" s="17">
        <f t="shared" si="11"/>
        <v>0</v>
      </c>
      <c r="AS31" s="17">
        <f t="shared" si="12"/>
        <v>0</v>
      </c>
      <c r="AT31" s="17">
        <f t="shared" si="13"/>
        <v>0</v>
      </c>
      <c r="AU31" s="17">
        <f t="shared" si="14"/>
        <v>0</v>
      </c>
    </row>
    <row r="32" spans="1:47" ht="15.75" x14ac:dyDescent="0.25">
      <c r="A32" s="20" t="s">
        <v>76</v>
      </c>
      <c r="B32" s="23"/>
      <c r="C32" s="23"/>
      <c r="D32" s="29"/>
      <c r="E32" s="29"/>
      <c r="F32" s="29"/>
      <c r="G32" s="29"/>
      <c r="H32" s="29"/>
      <c r="I32" s="23"/>
      <c r="J32" s="23"/>
      <c r="K32" s="30"/>
      <c r="L32" s="29"/>
      <c r="M32" s="29"/>
      <c r="N32" s="30"/>
      <c r="O32" s="30"/>
      <c r="P32" s="23"/>
      <c r="Q32" s="23"/>
      <c r="R32" s="29"/>
      <c r="S32" s="29"/>
      <c r="T32" s="29"/>
      <c r="U32" s="29"/>
      <c r="V32" s="29"/>
      <c r="W32" s="23"/>
      <c r="X32" s="23"/>
      <c r="Y32" s="23"/>
      <c r="Z32" s="23"/>
      <c r="AA32" s="24"/>
      <c r="AB32" s="23"/>
      <c r="AC32" s="23"/>
      <c r="AD32" s="24"/>
      <c r="AE32" s="23"/>
      <c r="AF32" s="23"/>
      <c r="AG32" s="17">
        <f t="shared" si="0"/>
        <v>0</v>
      </c>
      <c r="AH32" s="17">
        <f t="shared" si="1"/>
        <v>0</v>
      </c>
      <c r="AI32" s="17">
        <f t="shared" si="2"/>
        <v>0</v>
      </c>
      <c r="AJ32" s="17">
        <f t="shared" si="3"/>
        <v>0</v>
      </c>
      <c r="AK32" s="17">
        <f t="shared" si="4"/>
        <v>0</v>
      </c>
      <c r="AL32" s="17">
        <f t="shared" si="5"/>
        <v>0</v>
      </c>
      <c r="AM32" s="17">
        <f t="shared" si="6"/>
        <v>0</v>
      </c>
      <c r="AN32" s="17">
        <f t="shared" si="7"/>
        <v>0</v>
      </c>
      <c r="AO32" s="17">
        <f t="shared" si="8"/>
        <v>0</v>
      </c>
      <c r="AP32" s="17">
        <f t="shared" si="9"/>
        <v>0</v>
      </c>
      <c r="AQ32" s="17">
        <f t="shared" si="10"/>
        <v>0</v>
      </c>
      <c r="AR32" s="17">
        <f t="shared" si="11"/>
        <v>0</v>
      </c>
      <c r="AS32" s="17">
        <f t="shared" si="12"/>
        <v>0</v>
      </c>
      <c r="AT32" s="17">
        <f t="shared" si="13"/>
        <v>0</v>
      </c>
      <c r="AU32" s="17">
        <f t="shared" si="14"/>
        <v>0</v>
      </c>
    </row>
    <row r="33" spans="1:47" ht="15.75" x14ac:dyDescent="0.25">
      <c r="A33" s="18" t="s">
        <v>89</v>
      </c>
      <c r="B33" s="23"/>
      <c r="C33" s="23"/>
      <c r="D33" s="29"/>
      <c r="E33" s="29"/>
      <c r="F33" s="29"/>
      <c r="G33" s="29"/>
      <c r="H33" s="29"/>
      <c r="I33" s="23"/>
      <c r="J33" s="23"/>
      <c r="K33" s="29"/>
      <c r="L33" s="29"/>
      <c r="M33" s="30"/>
      <c r="N33" s="29"/>
      <c r="O33" s="29"/>
      <c r="P33" s="24"/>
      <c r="Q33" s="23"/>
      <c r="R33" s="29"/>
      <c r="S33" s="29"/>
      <c r="T33" s="29"/>
      <c r="U33" s="29"/>
      <c r="V33" s="29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17">
        <f t="shared" si="0"/>
        <v>0</v>
      </c>
      <c r="AH33" s="17">
        <f t="shared" si="1"/>
        <v>0</v>
      </c>
      <c r="AI33" s="17">
        <f t="shared" si="2"/>
        <v>0</v>
      </c>
      <c r="AJ33" s="17">
        <f t="shared" si="3"/>
        <v>0</v>
      </c>
      <c r="AK33" s="17">
        <f t="shared" si="4"/>
        <v>0</v>
      </c>
      <c r="AL33" s="17">
        <f t="shared" si="5"/>
        <v>0</v>
      </c>
      <c r="AM33" s="17">
        <f t="shared" si="6"/>
        <v>0</v>
      </c>
      <c r="AN33" s="17">
        <f t="shared" si="7"/>
        <v>0</v>
      </c>
      <c r="AO33" s="17">
        <f t="shared" si="8"/>
        <v>0</v>
      </c>
      <c r="AP33" s="17">
        <f t="shared" si="9"/>
        <v>0</v>
      </c>
      <c r="AQ33" s="17">
        <f t="shared" si="10"/>
        <v>0</v>
      </c>
      <c r="AR33" s="17">
        <f t="shared" si="11"/>
        <v>0</v>
      </c>
      <c r="AS33" s="17">
        <f t="shared" si="12"/>
        <v>0</v>
      </c>
      <c r="AT33" s="17">
        <f t="shared" si="13"/>
        <v>0</v>
      </c>
      <c r="AU33" s="17">
        <f t="shared" si="14"/>
        <v>0</v>
      </c>
    </row>
    <row r="35" spans="1:47" x14ac:dyDescent="0.25">
      <c r="B35" s="11"/>
      <c r="D35" s="1" t="s">
        <v>36</v>
      </c>
      <c r="Q35" s="9"/>
      <c r="S35" s="1" t="s">
        <v>35</v>
      </c>
    </row>
    <row r="37" spans="1:47" x14ac:dyDescent="0.25">
      <c r="B37" s="8"/>
      <c r="D37" s="1" t="s">
        <v>42</v>
      </c>
      <c r="Q37" s="13"/>
      <c r="S37" s="1" t="s">
        <v>32</v>
      </c>
      <c r="X37" s="14" t="s">
        <v>34</v>
      </c>
      <c r="Y37" s="1" t="s">
        <v>49</v>
      </c>
      <c r="AD37" s="16" t="s">
        <v>37</v>
      </c>
      <c r="AE37" s="1" t="s">
        <v>54</v>
      </c>
    </row>
    <row r="38" spans="1:47" x14ac:dyDescent="0.25">
      <c r="X38" s="14" t="s">
        <v>33</v>
      </c>
      <c r="Y38" s="1" t="s">
        <v>48</v>
      </c>
      <c r="AD38" s="16" t="s">
        <v>45</v>
      </c>
      <c r="AE38" s="1" t="s">
        <v>55</v>
      </c>
    </row>
    <row r="39" spans="1:47" x14ac:dyDescent="0.25">
      <c r="Q39" s="14" t="s">
        <v>60</v>
      </c>
      <c r="R39" s="12" t="s">
        <v>61</v>
      </c>
      <c r="X39" s="14" t="s">
        <v>43</v>
      </c>
      <c r="Y39" s="1" t="s">
        <v>50</v>
      </c>
      <c r="AD39" s="16" t="s">
        <v>40</v>
      </c>
      <c r="AE39" s="1" t="s">
        <v>56</v>
      </c>
    </row>
    <row r="40" spans="1:47" x14ac:dyDescent="0.25">
      <c r="Q40" s="15" t="s">
        <v>62</v>
      </c>
      <c r="R40" s="12" t="s">
        <v>63</v>
      </c>
      <c r="X40" s="14" t="s">
        <v>44</v>
      </c>
      <c r="Y40" s="1" t="s">
        <v>51</v>
      </c>
      <c r="AD40" s="16" t="s">
        <v>47</v>
      </c>
      <c r="AE40" s="1" t="s">
        <v>57</v>
      </c>
    </row>
    <row r="41" spans="1:47" x14ac:dyDescent="0.25">
      <c r="Q41" s="16" t="s">
        <v>66</v>
      </c>
      <c r="R41" s="1" t="s">
        <v>67</v>
      </c>
      <c r="X41" s="16" t="s">
        <v>38</v>
      </c>
      <c r="Y41" s="1" t="s">
        <v>52</v>
      </c>
      <c r="AD41" s="16" t="s">
        <v>46</v>
      </c>
      <c r="AE41" s="1" t="s">
        <v>58</v>
      </c>
    </row>
    <row r="42" spans="1:47" x14ac:dyDescent="0.25">
      <c r="X42" s="16" t="s">
        <v>39</v>
      </c>
      <c r="Y42" s="1" t="s">
        <v>53</v>
      </c>
      <c r="AD42" s="16" t="s">
        <v>41</v>
      </c>
      <c r="AE42" s="1" t="s">
        <v>59</v>
      </c>
    </row>
    <row r="43" spans="1:47" x14ac:dyDescent="0.25">
      <c r="AD43" s="16" t="s">
        <v>64</v>
      </c>
      <c r="AE43" s="35" t="s">
        <v>90</v>
      </c>
      <c r="AF43" s="35"/>
      <c r="AG43" s="35"/>
      <c r="AH43" s="35"/>
      <c r="AI43" s="35"/>
    </row>
  </sheetData>
  <mergeCells count="2">
    <mergeCell ref="S1:X1"/>
    <mergeCell ref="AE43:AI43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zoomScale="120" zoomScaleNormal="120" workbookViewId="0">
      <pane ySplit="2" topLeftCell="A9" activePane="bottomLeft" state="frozen"/>
      <selection pane="bottomLeft" activeCell="P29" sqref="P29"/>
    </sheetView>
  </sheetViews>
  <sheetFormatPr defaultColWidth="9.140625" defaultRowHeight="15" x14ac:dyDescent="0.25"/>
  <cols>
    <col min="1" max="1" width="9.140625" style="1"/>
    <col min="2" max="4" width="4.28515625" style="1" customWidth="1"/>
    <col min="5" max="5" width="6.85546875" style="1" customWidth="1"/>
    <col min="6" max="10" width="4.28515625" style="1" customWidth="1"/>
    <col min="11" max="11" width="4.7109375" style="1" customWidth="1"/>
    <col min="12" max="27" width="4.28515625" style="1" customWidth="1"/>
    <col min="28" max="28" width="4" style="1" customWidth="1"/>
    <col min="29" max="32" width="4.28515625" style="1" customWidth="1"/>
    <col min="33" max="47" width="4" style="1" customWidth="1"/>
    <col min="48" max="16384" width="9.140625" style="1"/>
  </cols>
  <sheetData>
    <row r="1" spans="1:47" s="4" customFormat="1" ht="14.25" x14ac:dyDescent="0.2">
      <c r="B1" s="4" t="s">
        <v>68</v>
      </c>
      <c r="S1" s="34" t="s">
        <v>80</v>
      </c>
      <c r="T1" s="34"/>
      <c r="U1" s="34"/>
      <c r="V1" s="34"/>
      <c r="W1" s="34"/>
      <c r="X1" s="34"/>
    </row>
    <row r="2" spans="1:47" x14ac:dyDescent="0.25">
      <c r="A2" s="2" t="s">
        <v>0</v>
      </c>
      <c r="B2" s="28">
        <v>1</v>
      </c>
      <c r="C2" s="28">
        <v>2</v>
      </c>
      <c r="D2" s="28">
        <v>3</v>
      </c>
      <c r="E2" s="28">
        <v>4</v>
      </c>
      <c r="F2" s="22">
        <v>5</v>
      </c>
      <c r="G2" s="22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2">
        <v>12</v>
      </c>
      <c r="N2" s="22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2">
        <v>19</v>
      </c>
      <c r="U2" s="22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2">
        <v>26</v>
      </c>
      <c r="AB2" s="22">
        <v>27</v>
      </c>
      <c r="AC2" s="28">
        <v>28</v>
      </c>
      <c r="AD2" s="28">
        <v>29</v>
      </c>
      <c r="AE2" s="28">
        <v>30</v>
      </c>
      <c r="AF2" s="28"/>
      <c r="AG2" s="14" t="s">
        <v>34</v>
      </c>
      <c r="AH2" s="15" t="s">
        <v>43</v>
      </c>
      <c r="AI2" s="15" t="s">
        <v>33</v>
      </c>
      <c r="AJ2" s="15" t="s">
        <v>44</v>
      </c>
      <c r="AK2" s="15" t="s">
        <v>38</v>
      </c>
      <c r="AL2" s="15" t="s">
        <v>39</v>
      </c>
      <c r="AM2" s="14" t="s">
        <v>37</v>
      </c>
      <c r="AN2" s="15" t="s">
        <v>45</v>
      </c>
      <c r="AO2" s="15" t="s">
        <v>40</v>
      </c>
      <c r="AP2" s="15" t="s">
        <v>47</v>
      </c>
      <c r="AQ2" s="15" t="s">
        <v>46</v>
      </c>
      <c r="AR2" s="15" t="s">
        <v>41</v>
      </c>
      <c r="AS2" s="14" t="s">
        <v>60</v>
      </c>
      <c r="AT2" s="15" t="s">
        <v>62</v>
      </c>
      <c r="AU2" s="14" t="s">
        <v>64</v>
      </c>
    </row>
    <row r="3" spans="1:47" ht="15.75" x14ac:dyDescent="0.25">
      <c r="A3" s="18" t="s">
        <v>13</v>
      </c>
      <c r="B3" s="29"/>
      <c r="C3" s="21" t="s">
        <v>33</v>
      </c>
      <c r="D3" s="29"/>
      <c r="E3" s="29"/>
      <c r="F3" s="23"/>
      <c r="G3" s="23"/>
      <c r="H3" s="29"/>
      <c r="I3" s="29"/>
      <c r="J3" s="29"/>
      <c r="K3" s="29"/>
      <c r="L3" s="26"/>
      <c r="M3" s="24"/>
      <c r="N3" s="23"/>
      <c r="O3" s="26"/>
      <c r="P3" s="26"/>
      <c r="Q3" s="26"/>
      <c r="R3" s="26"/>
      <c r="S3" s="26"/>
      <c r="T3" s="23"/>
      <c r="U3" s="24"/>
      <c r="V3" s="26"/>
      <c r="W3" s="33"/>
      <c r="X3" s="26"/>
      <c r="Y3" s="26"/>
      <c r="Z3" s="26"/>
      <c r="AA3" s="23"/>
      <c r="AB3" s="23"/>
      <c r="AC3" s="26"/>
      <c r="AD3" s="26"/>
      <c r="AE3" s="26"/>
      <c r="AF3" s="29"/>
      <c r="AG3" s="17">
        <f t="shared" ref="AG3:AG33" si="0">COUNTIF(B3:AF3,"Р")</f>
        <v>0</v>
      </c>
      <c r="AH3" s="17">
        <f t="shared" ref="AH3:AH33" si="1">COUNTIF(B3:AF3,"Ал")</f>
        <v>0</v>
      </c>
      <c r="AI3" s="17">
        <f t="shared" ref="AI3:AI33" si="2">COUNTIF(B3:AF3,"М")</f>
        <v>1</v>
      </c>
      <c r="AJ3" s="17">
        <f t="shared" ref="AJ3:AJ33" si="3">COUNTIF(B3:AF3,"Гм")</f>
        <v>0</v>
      </c>
      <c r="AK3" s="17">
        <f t="shared" ref="AK3:AK33" si="4">COUNTIF(B3:AF3,"Ф")</f>
        <v>0</v>
      </c>
      <c r="AL3" s="17">
        <f t="shared" ref="AL3:AL33" si="5">COUNTIF(B3:AF3,"Х")</f>
        <v>0</v>
      </c>
      <c r="AM3" s="17">
        <f t="shared" ref="AM3:AM33" si="6">COUNTIF(B3:AF3,"Б")</f>
        <v>0</v>
      </c>
      <c r="AN3" s="17">
        <f t="shared" ref="AN3:AN33" si="7">COUNTIF(B3:AF3,"Гг")</f>
        <v>0</v>
      </c>
      <c r="AO3" s="17">
        <f t="shared" ref="AO3:AO33" si="8">COUNTIF(B3:AF3,"Ом")</f>
        <v>0</v>
      </c>
      <c r="AP3" s="17">
        <f t="shared" ref="AP3:AP33" si="9">COUNTIF(B3:AF3,"Ая")</f>
        <v>0</v>
      </c>
      <c r="AQ3" s="17">
        <f t="shared" ref="AQ3:AQ33" si="10">COUNTIF(B3:AF3,"Ня")</f>
        <v>0</v>
      </c>
      <c r="AR3" s="17">
        <f t="shared" ref="AR3:AR33" si="11">COUNTIF(B3:AF3,"И")</f>
        <v>0</v>
      </c>
      <c r="AS3" s="17">
        <f t="shared" ref="AS3:AS33" si="12">COUNTIF(B3:AF3,"Ин")</f>
        <v>0</v>
      </c>
      <c r="AT3" s="17">
        <f t="shared" ref="AT3:AT33" si="13">COUNTIF(B3:AF3,"Л")</f>
        <v>0</v>
      </c>
      <c r="AU3" s="17">
        <f t="shared" ref="AU3:AU33" si="14">COUNTIF(B3:AF3,"Об")</f>
        <v>0</v>
      </c>
    </row>
    <row r="4" spans="1:47" ht="15.75" x14ac:dyDescent="0.25">
      <c r="A4" s="18" t="s">
        <v>14</v>
      </c>
      <c r="B4" s="29"/>
      <c r="C4" s="29"/>
      <c r="D4" s="29"/>
      <c r="E4" s="29"/>
      <c r="F4" s="23"/>
      <c r="G4" s="23"/>
      <c r="H4" s="30"/>
      <c r="I4" s="29"/>
      <c r="J4" s="29"/>
      <c r="K4" s="29"/>
      <c r="L4" s="26"/>
      <c r="M4" s="23"/>
      <c r="N4" s="23"/>
      <c r="O4" s="26"/>
      <c r="P4" s="26"/>
      <c r="Q4" s="33"/>
      <c r="R4" s="26"/>
      <c r="S4" s="26"/>
      <c r="T4" s="24"/>
      <c r="U4" s="24"/>
      <c r="V4" s="33"/>
      <c r="W4" s="33"/>
      <c r="X4" s="26"/>
      <c r="Y4" s="26"/>
      <c r="Z4" s="26"/>
      <c r="AA4" s="23"/>
      <c r="AB4" s="24"/>
      <c r="AC4" s="33"/>
      <c r="AD4" s="16" t="s">
        <v>33</v>
      </c>
      <c r="AE4" s="33"/>
      <c r="AF4" s="29"/>
      <c r="AG4" s="17">
        <f t="shared" si="0"/>
        <v>0</v>
      </c>
      <c r="AH4" s="17">
        <f t="shared" si="1"/>
        <v>0</v>
      </c>
      <c r="AI4" s="17">
        <f t="shared" si="2"/>
        <v>1</v>
      </c>
      <c r="AJ4" s="17">
        <f t="shared" si="3"/>
        <v>0</v>
      </c>
      <c r="AK4" s="17">
        <f t="shared" si="4"/>
        <v>0</v>
      </c>
      <c r="AL4" s="17">
        <f t="shared" si="5"/>
        <v>0</v>
      </c>
      <c r="AM4" s="17">
        <f t="shared" si="6"/>
        <v>0</v>
      </c>
      <c r="AN4" s="17">
        <f t="shared" si="7"/>
        <v>0</v>
      </c>
      <c r="AO4" s="17">
        <f t="shared" si="8"/>
        <v>0</v>
      </c>
      <c r="AP4" s="17">
        <f t="shared" si="9"/>
        <v>0</v>
      </c>
      <c r="AQ4" s="17">
        <f t="shared" si="10"/>
        <v>0</v>
      </c>
      <c r="AR4" s="17">
        <f t="shared" si="11"/>
        <v>0</v>
      </c>
      <c r="AS4" s="17">
        <f t="shared" si="12"/>
        <v>0</v>
      </c>
      <c r="AT4" s="17">
        <f t="shared" si="13"/>
        <v>0</v>
      </c>
      <c r="AU4" s="17">
        <f t="shared" si="14"/>
        <v>0</v>
      </c>
    </row>
    <row r="5" spans="1:47" ht="15.75" x14ac:dyDescent="0.25">
      <c r="A5" s="18" t="s">
        <v>65</v>
      </c>
      <c r="B5" s="29"/>
      <c r="C5" s="29"/>
      <c r="D5" s="29"/>
      <c r="E5" s="29"/>
      <c r="F5" s="23"/>
      <c r="G5" s="23"/>
      <c r="H5" s="30"/>
      <c r="I5" s="29"/>
      <c r="J5" s="29"/>
      <c r="K5" s="29"/>
      <c r="L5" s="33"/>
      <c r="M5" s="23"/>
      <c r="N5" s="23"/>
      <c r="O5" s="26"/>
      <c r="P5" s="26"/>
      <c r="Q5" s="33"/>
      <c r="R5" s="26"/>
      <c r="S5" s="26"/>
      <c r="T5" s="24"/>
      <c r="U5" s="23"/>
      <c r="V5" s="26"/>
      <c r="W5" s="33"/>
      <c r="X5" s="26"/>
      <c r="Y5" s="26"/>
      <c r="Z5" s="26"/>
      <c r="AA5" s="23"/>
      <c r="AB5" s="23"/>
      <c r="AC5" s="26"/>
      <c r="AD5" s="16" t="s">
        <v>33</v>
      </c>
      <c r="AE5" s="33"/>
      <c r="AF5" s="29"/>
      <c r="AG5" s="17">
        <f t="shared" si="0"/>
        <v>0</v>
      </c>
      <c r="AH5" s="17">
        <f t="shared" si="1"/>
        <v>0</v>
      </c>
      <c r="AI5" s="17">
        <f t="shared" si="2"/>
        <v>1</v>
      </c>
      <c r="AJ5" s="17">
        <f t="shared" si="3"/>
        <v>0</v>
      </c>
      <c r="AK5" s="17">
        <f t="shared" si="4"/>
        <v>0</v>
      </c>
      <c r="AL5" s="17">
        <f t="shared" si="5"/>
        <v>0</v>
      </c>
      <c r="AM5" s="17">
        <f t="shared" si="6"/>
        <v>0</v>
      </c>
      <c r="AN5" s="17">
        <f t="shared" si="7"/>
        <v>0</v>
      </c>
      <c r="AO5" s="17">
        <f t="shared" si="8"/>
        <v>0</v>
      </c>
      <c r="AP5" s="17">
        <f t="shared" si="9"/>
        <v>0</v>
      </c>
      <c r="AQ5" s="17">
        <f t="shared" si="10"/>
        <v>0</v>
      </c>
      <c r="AR5" s="17">
        <f t="shared" si="11"/>
        <v>0</v>
      </c>
      <c r="AS5" s="17">
        <f t="shared" si="12"/>
        <v>0</v>
      </c>
      <c r="AT5" s="17">
        <f t="shared" si="13"/>
        <v>0</v>
      </c>
      <c r="AU5" s="17">
        <f t="shared" si="14"/>
        <v>0</v>
      </c>
    </row>
    <row r="6" spans="1:47" ht="15.75" x14ac:dyDescent="0.25">
      <c r="A6" s="18" t="s">
        <v>69</v>
      </c>
      <c r="B6" s="29"/>
      <c r="C6" s="29"/>
      <c r="D6" s="29"/>
      <c r="E6" s="29"/>
      <c r="F6" s="23"/>
      <c r="G6" s="23"/>
      <c r="H6" s="30"/>
      <c r="I6" s="29"/>
      <c r="J6" s="29"/>
      <c r="K6" s="29"/>
      <c r="L6" s="33"/>
      <c r="M6" s="23"/>
      <c r="N6" s="23"/>
      <c r="O6" s="26"/>
      <c r="P6" s="26"/>
      <c r="Q6" s="33"/>
      <c r="R6" s="16" t="s">
        <v>33</v>
      </c>
      <c r="S6" s="26"/>
      <c r="T6" s="23"/>
      <c r="U6" s="23"/>
      <c r="V6" s="26"/>
      <c r="W6" s="33"/>
      <c r="X6" s="26"/>
      <c r="Y6" s="26"/>
      <c r="Z6" s="26"/>
      <c r="AA6" s="23"/>
      <c r="AB6" s="23"/>
      <c r="AC6" s="26"/>
      <c r="AD6" s="26"/>
      <c r="AE6" s="33"/>
      <c r="AF6" s="29"/>
      <c r="AG6" s="17">
        <f t="shared" si="0"/>
        <v>0</v>
      </c>
      <c r="AH6" s="17">
        <f t="shared" si="1"/>
        <v>0</v>
      </c>
      <c r="AI6" s="17">
        <f t="shared" si="2"/>
        <v>1</v>
      </c>
      <c r="AJ6" s="17">
        <f t="shared" si="3"/>
        <v>0</v>
      </c>
      <c r="AK6" s="17">
        <f t="shared" si="4"/>
        <v>0</v>
      </c>
      <c r="AL6" s="17">
        <f t="shared" si="5"/>
        <v>0</v>
      </c>
      <c r="AM6" s="17">
        <f t="shared" si="6"/>
        <v>0</v>
      </c>
      <c r="AN6" s="17">
        <f t="shared" si="7"/>
        <v>0</v>
      </c>
      <c r="AO6" s="17">
        <f t="shared" si="8"/>
        <v>0</v>
      </c>
      <c r="AP6" s="17">
        <f t="shared" si="9"/>
        <v>0</v>
      </c>
      <c r="AQ6" s="17">
        <f t="shared" si="10"/>
        <v>0</v>
      </c>
      <c r="AR6" s="17">
        <f t="shared" si="11"/>
        <v>0</v>
      </c>
      <c r="AS6" s="17">
        <f t="shared" si="12"/>
        <v>0</v>
      </c>
      <c r="AT6" s="17">
        <f t="shared" si="13"/>
        <v>0</v>
      </c>
      <c r="AU6" s="17">
        <f t="shared" si="14"/>
        <v>0</v>
      </c>
    </row>
    <row r="7" spans="1:47" ht="15.75" x14ac:dyDescent="0.25">
      <c r="A7" s="18" t="s">
        <v>82</v>
      </c>
      <c r="B7" s="29"/>
      <c r="C7" s="29"/>
      <c r="D7" s="29"/>
      <c r="E7" s="29"/>
      <c r="F7" s="23"/>
      <c r="G7" s="23"/>
      <c r="H7" s="30"/>
      <c r="I7" s="29"/>
      <c r="J7" s="29"/>
      <c r="K7" s="29"/>
      <c r="L7" s="33"/>
      <c r="M7" s="23"/>
      <c r="N7" s="23"/>
      <c r="O7" s="26"/>
      <c r="P7" s="26"/>
      <c r="Q7" s="33"/>
      <c r="R7" s="26"/>
      <c r="S7" s="26"/>
      <c r="T7" s="23"/>
      <c r="U7" s="23"/>
      <c r="V7" s="16" t="s">
        <v>33</v>
      </c>
      <c r="W7" s="33"/>
      <c r="X7" s="26"/>
      <c r="Y7" s="26"/>
      <c r="Z7" s="26"/>
      <c r="AA7" s="23"/>
      <c r="AB7" s="23"/>
      <c r="AC7" s="26"/>
      <c r="AD7" s="26"/>
      <c r="AE7" s="33"/>
      <c r="AF7" s="29"/>
      <c r="AG7" s="17">
        <f t="shared" si="0"/>
        <v>0</v>
      </c>
      <c r="AH7" s="17">
        <f t="shared" si="1"/>
        <v>0</v>
      </c>
      <c r="AI7" s="17">
        <f t="shared" si="2"/>
        <v>1</v>
      </c>
      <c r="AJ7" s="17">
        <f t="shared" si="3"/>
        <v>0</v>
      </c>
      <c r="AK7" s="17">
        <f t="shared" si="4"/>
        <v>0</v>
      </c>
      <c r="AL7" s="17">
        <f t="shared" si="5"/>
        <v>0</v>
      </c>
      <c r="AM7" s="17">
        <f t="shared" si="6"/>
        <v>0</v>
      </c>
      <c r="AN7" s="17">
        <f t="shared" si="7"/>
        <v>0</v>
      </c>
      <c r="AO7" s="17">
        <f t="shared" si="8"/>
        <v>0</v>
      </c>
      <c r="AP7" s="17">
        <f t="shared" si="9"/>
        <v>0</v>
      </c>
      <c r="AQ7" s="17">
        <f t="shared" si="10"/>
        <v>0</v>
      </c>
      <c r="AR7" s="17">
        <f t="shared" si="11"/>
        <v>0</v>
      </c>
      <c r="AS7" s="17">
        <f t="shared" si="12"/>
        <v>0</v>
      </c>
      <c r="AT7" s="17">
        <f t="shared" si="13"/>
        <v>0</v>
      </c>
      <c r="AU7" s="17">
        <f t="shared" si="14"/>
        <v>0</v>
      </c>
    </row>
    <row r="8" spans="1:47" ht="15.75" x14ac:dyDescent="0.25">
      <c r="A8" s="18" t="s">
        <v>15</v>
      </c>
      <c r="B8" s="29"/>
      <c r="C8" s="29"/>
      <c r="D8" s="29"/>
      <c r="E8" s="29"/>
      <c r="F8" s="23"/>
      <c r="G8" s="23"/>
      <c r="H8" s="29"/>
      <c r="I8" s="29"/>
      <c r="J8" s="29"/>
      <c r="K8" s="29"/>
      <c r="L8" s="16" t="s">
        <v>33</v>
      </c>
      <c r="M8" s="24"/>
      <c r="N8" s="23"/>
      <c r="O8" s="26"/>
      <c r="P8" s="33"/>
      <c r="Q8" s="26"/>
      <c r="R8" s="26"/>
      <c r="S8" s="33"/>
      <c r="T8" s="23"/>
      <c r="U8" s="24"/>
      <c r="V8" s="26"/>
      <c r="W8" s="33"/>
      <c r="X8" s="26"/>
      <c r="Y8" s="26"/>
      <c r="Z8" s="26"/>
      <c r="AA8" s="24"/>
      <c r="AB8" s="24"/>
      <c r="AC8" s="33"/>
      <c r="AD8" s="16" t="s">
        <v>33</v>
      </c>
      <c r="AE8" s="33"/>
      <c r="AF8" s="29"/>
      <c r="AG8" s="17">
        <f t="shared" si="0"/>
        <v>0</v>
      </c>
      <c r="AH8" s="17">
        <f t="shared" si="1"/>
        <v>0</v>
      </c>
      <c r="AI8" s="17">
        <f t="shared" si="2"/>
        <v>2</v>
      </c>
      <c r="AJ8" s="17">
        <f t="shared" si="3"/>
        <v>0</v>
      </c>
      <c r="AK8" s="17">
        <f t="shared" si="4"/>
        <v>0</v>
      </c>
      <c r="AL8" s="17">
        <f t="shared" si="5"/>
        <v>0</v>
      </c>
      <c r="AM8" s="17">
        <f t="shared" si="6"/>
        <v>0</v>
      </c>
      <c r="AN8" s="17">
        <f t="shared" si="7"/>
        <v>0</v>
      </c>
      <c r="AO8" s="17">
        <f t="shared" si="8"/>
        <v>0</v>
      </c>
      <c r="AP8" s="17">
        <f t="shared" si="9"/>
        <v>0</v>
      </c>
      <c r="AQ8" s="17">
        <f t="shared" si="10"/>
        <v>0</v>
      </c>
      <c r="AR8" s="17">
        <f t="shared" si="11"/>
        <v>0</v>
      </c>
      <c r="AS8" s="17">
        <f t="shared" si="12"/>
        <v>0</v>
      </c>
      <c r="AT8" s="17">
        <f t="shared" si="13"/>
        <v>0</v>
      </c>
      <c r="AU8" s="17">
        <f t="shared" si="14"/>
        <v>0</v>
      </c>
    </row>
    <row r="9" spans="1:47" ht="15.75" x14ac:dyDescent="0.25">
      <c r="A9" s="18" t="s">
        <v>16</v>
      </c>
      <c r="B9" s="29"/>
      <c r="C9" s="29"/>
      <c r="D9" s="29"/>
      <c r="E9" s="29"/>
      <c r="F9" s="23"/>
      <c r="G9" s="23"/>
      <c r="H9" s="29"/>
      <c r="I9" s="16" t="s">
        <v>33</v>
      </c>
      <c r="J9" s="29"/>
      <c r="K9" s="30"/>
      <c r="L9" s="26"/>
      <c r="M9" s="23"/>
      <c r="N9" s="24"/>
      <c r="O9" s="33"/>
      <c r="P9" s="26"/>
      <c r="Q9" s="26"/>
      <c r="R9" s="26"/>
      <c r="S9" s="26"/>
      <c r="T9" s="23"/>
      <c r="U9" s="24"/>
      <c r="V9" s="26"/>
      <c r="W9" s="26"/>
      <c r="X9" s="26"/>
      <c r="Y9" s="33"/>
      <c r="Z9" s="21" t="s">
        <v>34</v>
      </c>
      <c r="AA9" s="24"/>
      <c r="AB9" s="24"/>
      <c r="AC9" s="33"/>
      <c r="AD9" s="33"/>
      <c r="AE9" s="26"/>
      <c r="AF9" s="29"/>
      <c r="AG9" s="17">
        <f t="shared" si="0"/>
        <v>1</v>
      </c>
      <c r="AH9" s="17">
        <f t="shared" si="1"/>
        <v>0</v>
      </c>
      <c r="AI9" s="17">
        <f t="shared" si="2"/>
        <v>1</v>
      </c>
      <c r="AJ9" s="17">
        <f t="shared" si="3"/>
        <v>0</v>
      </c>
      <c r="AK9" s="17">
        <f t="shared" si="4"/>
        <v>0</v>
      </c>
      <c r="AL9" s="17">
        <f t="shared" si="5"/>
        <v>0</v>
      </c>
      <c r="AM9" s="17">
        <f t="shared" si="6"/>
        <v>0</v>
      </c>
      <c r="AN9" s="17">
        <f t="shared" si="7"/>
        <v>0</v>
      </c>
      <c r="AO9" s="17">
        <f t="shared" si="8"/>
        <v>0</v>
      </c>
      <c r="AP9" s="17">
        <f t="shared" si="9"/>
        <v>0</v>
      </c>
      <c r="AQ9" s="17">
        <f t="shared" si="10"/>
        <v>0</v>
      </c>
      <c r="AR9" s="17">
        <f t="shared" si="11"/>
        <v>0</v>
      </c>
      <c r="AS9" s="17">
        <f t="shared" si="12"/>
        <v>0</v>
      </c>
      <c r="AT9" s="17">
        <f t="shared" si="13"/>
        <v>0</v>
      </c>
      <c r="AU9" s="17">
        <f t="shared" si="14"/>
        <v>0</v>
      </c>
    </row>
    <row r="10" spans="1:47" ht="15.75" x14ac:dyDescent="0.25">
      <c r="A10" s="18" t="s">
        <v>17</v>
      </c>
      <c r="B10" s="29"/>
      <c r="C10" s="29"/>
      <c r="D10" s="29"/>
      <c r="E10" s="29"/>
      <c r="F10" s="23"/>
      <c r="G10" s="23"/>
      <c r="H10" s="29"/>
      <c r="I10" s="29"/>
      <c r="J10" s="29"/>
      <c r="K10" s="30"/>
      <c r="L10" s="26"/>
      <c r="M10" s="24"/>
      <c r="N10" s="23"/>
      <c r="O10" s="33"/>
      <c r="P10" s="26"/>
      <c r="Q10" s="26"/>
      <c r="R10" s="26"/>
      <c r="S10" s="26"/>
      <c r="T10" s="24"/>
      <c r="U10" s="24"/>
      <c r="V10" s="26"/>
      <c r="W10" s="33"/>
      <c r="X10" s="26"/>
      <c r="Y10" s="33"/>
      <c r="Z10" s="26"/>
      <c r="AA10" s="24"/>
      <c r="AB10" s="23"/>
      <c r="AC10" s="33"/>
      <c r="AD10" s="33"/>
      <c r="AE10" s="26"/>
      <c r="AF10" s="29"/>
      <c r="AG10" s="17">
        <f t="shared" si="0"/>
        <v>0</v>
      </c>
      <c r="AH10" s="17">
        <f t="shared" si="1"/>
        <v>0</v>
      </c>
      <c r="AI10" s="17">
        <f t="shared" si="2"/>
        <v>0</v>
      </c>
      <c r="AJ10" s="17">
        <f t="shared" si="3"/>
        <v>0</v>
      </c>
      <c r="AK10" s="17">
        <f t="shared" si="4"/>
        <v>0</v>
      </c>
      <c r="AL10" s="17">
        <f t="shared" si="5"/>
        <v>0</v>
      </c>
      <c r="AM10" s="17">
        <f t="shared" si="6"/>
        <v>0</v>
      </c>
      <c r="AN10" s="17">
        <f t="shared" si="7"/>
        <v>0</v>
      </c>
      <c r="AO10" s="17">
        <f t="shared" si="8"/>
        <v>0</v>
      </c>
      <c r="AP10" s="17">
        <f t="shared" si="9"/>
        <v>0</v>
      </c>
      <c r="AQ10" s="17">
        <f t="shared" si="10"/>
        <v>0</v>
      </c>
      <c r="AR10" s="17">
        <f t="shared" si="11"/>
        <v>0</v>
      </c>
      <c r="AS10" s="17">
        <f t="shared" si="12"/>
        <v>0</v>
      </c>
      <c r="AT10" s="17">
        <f t="shared" si="13"/>
        <v>0</v>
      </c>
      <c r="AU10" s="17">
        <f t="shared" si="14"/>
        <v>0</v>
      </c>
    </row>
    <row r="11" spans="1:47" ht="15.75" x14ac:dyDescent="0.25">
      <c r="A11" s="18" t="s">
        <v>70</v>
      </c>
      <c r="B11" s="29"/>
      <c r="C11" s="29"/>
      <c r="D11" s="29"/>
      <c r="E11" s="29"/>
      <c r="F11" s="23"/>
      <c r="G11" s="23"/>
      <c r="H11" s="29"/>
      <c r="I11" s="16" t="s">
        <v>33</v>
      </c>
      <c r="J11" s="29"/>
      <c r="K11" s="30"/>
      <c r="L11" s="26"/>
      <c r="M11" s="23"/>
      <c r="N11" s="24"/>
      <c r="O11" s="33"/>
      <c r="P11" s="26"/>
      <c r="Q11" s="26"/>
      <c r="R11" s="26"/>
      <c r="S11" s="26"/>
      <c r="T11" s="24"/>
      <c r="U11" s="24"/>
      <c r="V11" s="26"/>
      <c r="W11" s="26"/>
      <c r="X11" s="26"/>
      <c r="Y11" s="33"/>
      <c r="Z11" s="26"/>
      <c r="AA11" s="24"/>
      <c r="AB11" s="23"/>
      <c r="AC11" s="33"/>
      <c r="AD11" s="33"/>
      <c r="AE11" s="26"/>
      <c r="AF11" s="29"/>
      <c r="AG11" s="17">
        <f>COUNTIF(B11:AF11,"Р")+1</f>
        <v>1</v>
      </c>
      <c r="AH11" s="17">
        <f t="shared" si="1"/>
        <v>0</v>
      </c>
      <c r="AI11" s="17">
        <f t="shared" si="2"/>
        <v>1</v>
      </c>
      <c r="AJ11" s="17">
        <f t="shared" si="3"/>
        <v>0</v>
      </c>
      <c r="AK11" s="17">
        <f t="shared" si="4"/>
        <v>0</v>
      </c>
      <c r="AL11" s="17">
        <f t="shared" si="5"/>
        <v>0</v>
      </c>
      <c r="AM11" s="17">
        <f t="shared" si="6"/>
        <v>0</v>
      </c>
      <c r="AN11" s="17">
        <f t="shared" si="7"/>
        <v>0</v>
      </c>
      <c r="AO11" s="17">
        <f t="shared" si="8"/>
        <v>0</v>
      </c>
      <c r="AP11" s="17">
        <f t="shared" si="9"/>
        <v>0</v>
      </c>
      <c r="AQ11" s="17">
        <f t="shared" si="10"/>
        <v>0</v>
      </c>
      <c r="AR11" s="17">
        <f t="shared" si="11"/>
        <v>0</v>
      </c>
      <c r="AS11" s="17">
        <f t="shared" si="12"/>
        <v>0</v>
      </c>
      <c r="AT11" s="17">
        <f t="shared" si="13"/>
        <v>0</v>
      </c>
      <c r="AU11" s="17">
        <f t="shared" si="14"/>
        <v>0</v>
      </c>
    </row>
    <row r="12" spans="1:47" ht="15.75" x14ac:dyDescent="0.25">
      <c r="A12" s="18" t="s">
        <v>18</v>
      </c>
      <c r="B12" s="29"/>
      <c r="C12" s="29"/>
      <c r="D12" s="29"/>
      <c r="E12" s="16" t="s">
        <v>43</v>
      </c>
      <c r="F12" s="23"/>
      <c r="G12" s="23"/>
      <c r="H12" s="16" t="s">
        <v>43</v>
      </c>
      <c r="I12" s="16" t="s">
        <v>60</v>
      </c>
      <c r="J12" s="29"/>
      <c r="K12" s="29"/>
      <c r="L12" s="26"/>
      <c r="M12" s="23"/>
      <c r="N12" s="23"/>
      <c r="O12" s="33"/>
      <c r="P12" s="33"/>
      <c r="Q12" s="21" t="s">
        <v>44</v>
      </c>
      <c r="R12" s="16" t="s">
        <v>64</v>
      </c>
      <c r="S12" s="26"/>
      <c r="T12" s="23"/>
      <c r="U12" s="23"/>
      <c r="V12" s="26"/>
      <c r="W12" s="26"/>
      <c r="X12" s="33"/>
      <c r="Y12" s="26"/>
      <c r="Z12" s="26"/>
      <c r="AA12" s="23"/>
      <c r="AB12" s="24"/>
      <c r="AC12" s="26"/>
      <c r="AD12" s="26"/>
      <c r="AE12" s="26"/>
      <c r="AF12" s="29"/>
      <c r="AG12" s="17">
        <f t="shared" ref="AG12:AG13" si="15">COUNTIF(B12:AF12,"Р")</f>
        <v>0</v>
      </c>
      <c r="AH12" s="17">
        <f t="shared" si="1"/>
        <v>2</v>
      </c>
      <c r="AI12" s="17">
        <f t="shared" si="2"/>
        <v>0</v>
      </c>
      <c r="AJ12" s="17">
        <f t="shared" si="3"/>
        <v>1</v>
      </c>
      <c r="AK12" s="17">
        <f t="shared" si="4"/>
        <v>0</v>
      </c>
      <c r="AL12" s="17">
        <f t="shared" si="5"/>
        <v>0</v>
      </c>
      <c r="AM12" s="17">
        <f t="shared" si="6"/>
        <v>0</v>
      </c>
      <c r="AN12" s="17">
        <f t="shared" si="7"/>
        <v>0</v>
      </c>
      <c r="AO12" s="17">
        <f t="shared" si="8"/>
        <v>0</v>
      </c>
      <c r="AP12" s="17">
        <f t="shared" si="9"/>
        <v>0</v>
      </c>
      <c r="AQ12" s="17">
        <f t="shared" si="10"/>
        <v>0</v>
      </c>
      <c r="AR12" s="17">
        <f t="shared" si="11"/>
        <v>0</v>
      </c>
      <c r="AS12" s="17">
        <f t="shared" si="12"/>
        <v>1</v>
      </c>
      <c r="AT12" s="17">
        <f t="shared" si="13"/>
        <v>0</v>
      </c>
      <c r="AU12" s="17">
        <f t="shared" si="14"/>
        <v>1</v>
      </c>
    </row>
    <row r="13" spans="1:47" ht="15.75" x14ac:dyDescent="0.25">
      <c r="A13" s="18" t="s">
        <v>19</v>
      </c>
      <c r="B13" s="29"/>
      <c r="C13" s="29"/>
      <c r="D13" s="16" t="s">
        <v>43</v>
      </c>
      <c r="E13" s="29"/>
      <c r="F13" s="23"/>
      <c r="G13" s="23"/>
      <c r="H13" s="16" t="s">
        <v>43</v>
      </c>
      <c r="I13" s="16" t="s">
        <v>60</v>
      </c>
      <c r="J13" s="29"/>
      <c r="K13" s="29"/>
      <c r="L13" s="26"/>
      <c r="M13" s="23"/>
      <c r="N13" s="23"/>
      <c r="O13" s="26"/>
      <c r="P13" s="21" t="s">
        <v>44</v>
      </c>
      <c r="Q13" s="26"/>
      <c r="R13" s="16" t="s">
        <v>64</v>
      </c>
      <c r="S13" s="33"/>
      <c r="T13" s="23"/>
      <c r="U13" s="23"/>
      <c r="V13" s="26"/>
      <c r="W13" s="26"/>
      <c r="X13" s="26"/>
      <c r="Y13" s="26"/>
      <c r="Z13" s="26"/>
      <c r="AA13" s="23"/>
      <c r="AB13" s="23"/>
      <c r="AC13" s="33"/>
      <c r="AD13" s="33"/>
      <c r="AE13" s="26"/>
      <c r="AF13" s="29"/>
      <c r="AG13" s="17">
        <f t="shared" si="15"/>
        <v>0</v>
      </c>
      <c r="AH13" s="17">
        <f t="shared" si="1"/>
        <v>2</v>
      </c>
      <c r="AI13" s="17">
        <f t="shared" si="2"/>
        <v>0</v>
      </c>
      <c r="AJ13" s="17">
        <f t="shared" si="3"/>
        <v>1</v>
      </c>
      <c r="AK13" s="17">
        <f t="shared" si="4"/>
        <v>0</v>
      </c>
      <c r="AL13" s="17">
        <f t="shared" si="5"/>
        <v>0</v>
      </c>
      <c r="AM13" s="17">
        <f t="shared" si="6"/>
        <v>0</v>
      </c>
      <c r="AN13" s="17">
        <f t="shared" si="7"/>
        <v>0</v>
      </c>
      <c r="AO13" s="17">
        <f t="shared" si="8"/>
        <v>0</v>
      </c>
      <c r="AP13" s="17">
        <f t="shared" si="9"/>
        <v>0</v>
      </c>
      <c r="AQ13" s="17">
        <f t="shared" si="10"/>
        <v>0</v>
      </c>
      <c r="AR13" s="17">
        <f t="shared" si="11"/>
        <v>0</v>
      </c>
      <c r="AS13" s="17">
        <f t="shared" si="12"/>
        <v>1</v>
      </c>
      <c r="AT13" s="17">
        <f t="shared" si="13"/>
        <v>0</v>
      </c>
      <c r="AU13" s="17">
        <f t="shared" si="14"/>
        <v>1</v>
      </c>
    </row>
    <row r="14" spans="1:47" ht="15.75" x14ac:dyDescent="0.25">
      <c r="A14" s="18" t="s">
        <v>20</v>
      </c>
      <c r="B14" s="29"/>
      <c r="C14" s="29"/>
      <c r="D14" s="29"/>
      <c r="E14" s="29"/>
      <c r="F14" s="23"/>
      <c r="G14" s="23"/>
      <c r="H14" s="16" t="s">
        <v>43</v>
      </c>
      <c r="I14" s="16" t="s">
        <v>60</v>
      </c>
      <c r="J14" s="29"/>
      <c r="K14" s="29"/>
      <c r="L14" s="26"/>
      <c r="M14" s="23"/>
      <c r="N14" s="23"/>
      <c r="O14" s="33"/>
      <c r="P14" s="33"/>
      <c r="Q14" s="33"/>
      <c r="R14" s="16" t="s">
        <v>64</v>
      </c>
      <c r="S14" s="26"/>
      <c r="T14" s="23"/>
      <c r="U14" s="23"/>
      <c r="V14" s="26"/>
      <c r="W14" s="26"/>
      <c r="X14" s="33"/>
      <c r="Y14" s="26"/>
      <c r="Z14" s="26"/>
      <c r="AA14" s="23"/>
      <c r="AB14" s="24"/>
      <c r="AC14" s="26"/>
      <c r="AD14" s="26"/>
      <c r="AE14" s="26"/>
      <c r="AF14" s="29"/>
      <c r="AG14" s="17">
        <f t="shared" si="0"/>
        <v>0</v>
      </c>
      <c r="AH14" s="17">
        <f t="shared" si="1"/>
        <v>1</v>
      </c>
      <c r="AI14" s="17">
        <f t="shared" si="2"/>
        <v>0</v>
      </c>
      <c r="AJ14" s="17">
        <f t="shared" si="3"/>
        <v>0</v>
      </c>
      <c r="AK14" s="17">
        <f t="shared" si="4"/>
        <v>0</v>
      </c>
      <c r="AL14" s="17">
        <f t="shared" si="5"/>
        <v>0</v>
      </c>
      <c r="AM14" s="17">
        <f t="shared" si="6"/>
        <v>0</v>
      </c>
      <c r="AN14" s="17">
        <f t="shared" si="7"/>
        <v>0</v>
      </c>
      <c r="AO14" s="17">
        <f t="shared" si="8"/>
        <v>0</v>
      </c>
      <c r="AP14" s="17">
        <f t="shared" si="9"/>
        <v>0</v>
      </c>
      <c r="AQ14" s="17">
        <f t="shared" si="10"/>
        <v>0</v>
      </c>
      <c r="AR14" s="17">
        <f t="shared" si="11"/>
        <v>0</v>
      </c>
      <c r="AS14" s="17">
        <f t="shared" si="12"/>
        <v>1</v>
      </c>
      <c r="AT14" s="17">
        <f t="shared" si="13"/>
        <v>0</v>
      </c>
      <c r="AU14" s="17">
        <f t="shared" si="14"/>
        <v>1</v>
      </c>
    </row>
    <row r="15" spans="1:47" ht="15.75" x14ac:dyDescent="0.25">
      <c r="A15" s="18" t="s">
        <v>71</v>
      </c>
      <c r="B15" s="29"/>
      <c r="C15" s="29"/>
      <c r="D15" s="29"/>
      <c r="E15" s="29"/>
      <c r="F15" s="23"/>
      <c r="G15" s="23"/>
      <c r="H15" s="37" t="s">
        <v>106</v>
      </c>
      <c r="I15" s="16" t="s">
        <v>60</v>
      </c>
      <c r="J15" s="29"/>
      <c r="K15" s="29"/>
      <c r="L15" s="26"/>
      <c r="M15" s="23"/>
      <c r="N15" s="23"/>
      <c r="O15" s="26"/>
      <c r="P15" s="33"/>
      <c r="Q15" s="26"/>
      <c r="R15" s="16" t="s">
        <v>64</v>
      </c>
      <c r="S15" s="33"/>
      <c r="T15" s="23"/>
      <c r="U15" s="23"/>
      <c r="V15" s="26"/>
      <c r="W15" s="16" t="s">
        <v>62</v>
      </c>
      <c r="X15" s="26"/>
      <c r="Y15" s="26"/>
      <c r="Z15" s="26"/>
      <c r="AA15" s="23"/>
      <c r="AB15" s="23"/>
      <c r="AC15" s="33"/>
      <c r="AD15" s="33"/>
      <c r="AE15" s="26"/>
      <c r="AF15" s="29"/>
      <c r="AG15" s="17">
        <f t="shared" si="0"/>
        <v>0</v>
      </c>
      <c r="AH15" s="17">
        <f t="shared" si="1"/>
        <v>0</v>
      </c>
      <c r="AI15" s="17">
        <f t="shared" si="2"/>
        <v>0</v>
      </c>
      <c r="AJ15" s="17">
        <f t="shared" si="3"/>
        <v>0</v>
      </c>
      <c r="AK15" s="17">
        <f t="shared" si="4"/>
        <v>0</v>
      </c>
      <c r="AL15" s="17">
        <f t="shared" si="5"/>
        <v>0</v>
      </c>
      <c r="AM15" s="17">
        <f t="shared" si="6"/>
        <v>0</v>
      </c>
      <c r="AN15" s="17">
        <f t="shared" si="7"/>
        <v>0</v>
      </c>
      <c r="AO15" s="17">
        <f t="shared" si="8"/>
        <v>0</v>
      </c>
      <c r="AP15" s="17">
        <f t="shared" si="9"/>
        <v>0</v>
      </c>
      <c r="AQ15" s="17">
        <f t="shared" si="10"/>
        <v>0</v>
      </c>
      <c r="AR15" s="17">
        <f t="shared" si="11"/>
        <v>0</v>
      </c>
      <c r="AS15" s="17">
        <f t="shared" si="12"/>
        <v>1</v>
      </c>
      <c r="AT15" s="17">
        <f t="shared" si="13"/>
        <v>1</v>
      </c>
      <c r="AU15" s="17">
        <f t="shared" si="14"/>
        <v>1</v>
      </c>
    </row>
    <row r="16" spans="1:47" ht="15.75" x14ac:dyDescent="0.25">
      <c r="A16" s="18" t="s">
        <v>83</v>
      </c>
      <c r="B16" s="29"/>
      <c r="C16" s="29"/>
      <c r="D16" s="29"/>
      <c r="E16" s="16" t="s">
        <v>43</v>
      </c>
      <c r="F16" s="23"/>
      <c r="G16" s="23"/>
      <c r="H16" s="16" t="s">
        <v>43</v>
      </c>
      <c r="I16" s="16" t="s">
        <v>60</v>
      </c>
      <c r="J16" s="29"/>
      <c r="K16" s="29"/>
      <c r="L16" s="26"/>
      <c r="M16" s="23"/>
      <c r="N16" s="23"/>
      <c r="O16" s="26"/>
      <c r="P16" s="33"/>
      <c r="Q16" s="16" t="s">
        <v>44</v>
      </c>
      <c r="R16" s="16" t="s">
        <v>64</v>
      </c>
      <c r="S16" s="33"/>
      <c r="T16" s="23"/>
      <c r="U16" s="23"/>
      <c r="V16" s="26"/>
      <c r="W16" s="26"/>
      <c r="X16" s="26"/>
      <c r="Y16" s="26"/>
      <c r="Z16" s="26"/>
      <c r="AA16" s="23"/>
      <c r="AB16" s="23"/>
      <c r="AC16" s="33"/>
      <c r="AD16" s="33"/>
      <c r="AE16" s="26"/>
      <c r="AF16" s="29"/>
      <c r="AG16" s="17">
        <f t="shared" si="0"/>
        <v>0</v>
      </c>
      <c r="AH16" s="17">
        <f t="shared" si="1"/>
        <v>2</v>
      </c>
      <c r="AI16" s="17">
        <f t="shared" si="2"/>
        <v>0</v>
      </c>
      <c r="AJ16" s="17">
        <f t="shared" si="3"/>
        <v>1</v>
      </c>
      <c r="AK16" s="17">
        <f t="shared" si="4"/>
        <v>0</v>
      </c>
      <c r="AL16" s="17">
        <f t="shared" si="5"/>
        <v>0</v>
      </c>
      <c r="AM16" s="17">
        <f t="shared" si="6"/>
        <v>0</v>
      </c>
      <c r="AN16" s="17">
        <f t="shared" si="7"/>
        <v>0</v>
      </c>
      <c r="AO16" s="17">
        <f t="shared" si="8"/>
        <v>0</v>
      </c>
      <c r="AP16" s="17">
        <f t="shared" si="9"/>
        <v>0</v>
      </c>
      <c r="AQ16" s="17">
        <f t="shared" si="10"/>
        <v>0</v>
      </c>
      <c r="AR16" s="17">
        <f t="shared" si="11"/>
        <v>0</v>
      </c>
      <c r="AS16" s="17">
        <f t="shared" si="12"/>
        <v>1</v>
      </c>
      <c r="AT16" s="17">
        <f t="shared" si="13"/>
        <v>0</v>
      </c>
      <c r="AU16" s="17">
        <f t="shared" si="14"/>
        <v>1</v>
      </c>
    </row>
    <row r="17" spans="1:47" ht="15.75" x14ac:dyDescent="0.25">
      <c r="A17" s="19" t="s">
        <v>21</v>
      </c>
      <c r="B17" s="29"/>
      <c r="C17" s="16" t="s">
        <v>43</v>
      </c>
      <c r="D17" s="29"/>
      <c r="E17" s="29"/>
      <c r="F17" s="23"/>
      <c r="G17" s="23"/>
      <c r="H17" s="29"/>
      <c r="I17" s="29"/>
      <c r="J17" s="29"/>
      <c r="K17" s="29"/>
      <c r="L17" s="26"/>
      <c r="M17" s="23"/>
      <c r="N17" s="23"/>
      <c r="O17" s="26"/>
      <c r="P17" s="26"/>
      <c r="Q17" s="26"/>
      <c r="R17" s="26"/>
      <c r="S17" s="26"/>
      <c r="T17" s="23"/>
      <c r="U17" s="23"/>
      <c r="V17" s="26"/>
      <c r="W17" s="26"/>
      <c r="X17" s="26"/>
      <c r="Y17" s="26"/>
      <c r="Z17" s="26"/>
      <c r="AA17" s="23"/>
      <c r="AB17" s="23"/>
      <c r="AC17" s="33"/>
      <c r="AD17" s="26"/>
      <c r="AE17" s="26"/>
      <c r="AF17" s="29"/>
      <c r="AG17" s="17">
        <f t="shared" si="0"/>
        <v>0</v>
      </c>
      <c r="AH17" s="17">
        <f t="shared" si="1"/>
        <v>1</v>
      </c>
      <c r="AI17" s="17">
        <f t="shared" si="2"/>
        <v>0</v>
      </c>
      <c r="AJ17" s="17">
        <f t="shared" si="3"/>
        <v>0</v>
      </c>
      <c r="AK17" s="17">
        <f t="shared" si="4"/>
        <v>0</v>
      </c>
      <c r="AL17" s="17">
        <f t="shared" si="5"/>
        <v>0</v>
      </c>
      <c r="AM17" s="17">
        <f t="shared" si="6"/>
        <v>0</v>
      </c>
      <c r="AN17" s="17">
        <f t="shared" si="7"/>
        <v>0</v>
      </c>
      <c r="AO17" s="17">
        <f t="shared" si="8"/>
        <v>0</v>
      </c>
      <c r="AP17" s="17">
        <f t="shared" si="9"/>
        <v>0</v>
      </c>
      <c r="AQ17" s="17">
        <f t="shared" si="10"/>
        <v>0</v>
      </c>
      <c r="AR17" s="17">
        <f t="shared" si="11"/>
        <v>0</v>
      </c>
      <c r="AS17" s="17">
        <f t="shared" si="12"/>
        <v>0</v>
      </c>
      <c r="AT17" s="17">
        <f t="shared" si="13"/>
        <v>0</v>
      </c>
      <c r="AU17" s="17">
        <f t="shared" si="14"/>
        <v>0</v>
      </c>
    </row>
    <row r="18" spans="1:47" ht="15.75" x14ac:dyDescent="0.25">
      <c r="A18" s="20" t="s">
        <v>22</v>
      </c>
      <c r="B18" s="29"/>
      <c r="C18" s="29"/>
      <c r="D18" s="29"/>
      <c r="E18" s="29"/>
      <c r="F18" s="23"/>
      <c r="G18" s="23"/>
      <c r="H18" s="29"/>
      <c r="I18" s="29"/>
      <c r="J18" s="29"/>
      <c r="K18" s="29"/>
      <c r="L18" s="26"/>
      <c r="M18" s="23"/>
      <c r="N18" s="24"/>
      <c r="O18" s="26"/>
      <c r="P18" s="33"/>
      <c r="Q18" s="26"/>
      <c r="R18" s="26"/>
      <c r="S18" s="26"/>
      <c r="T18" s="24"/>
      <c r="U18" s="23"/>
      <c r="V18" s="26"/>
      <c r="W18" s="26"/>
      <c r="X18" s="33"/>
      <c r="Y18" s="26"/>
      <c r="Z18" s="26"/>
      <c r="AA18" s="24"/>
      <c r="AB18" s="24"/>
      <c r="AC18" s="26"/>
      <c r="AD18" s="26"/>
      <c r="AE18" s="26"/>
      <c r="AF18" s="29"/>
      <c r="AG18" s="17">
        <f t="shared" si="0"/>
        <v>0</v>
      </c>
      <c r="AH18" s="17">
        <f t="shared" si="1"/>
        <v>0</v>
      </c>
      <c r="AI18" s="17">
        <f t="shared" si="2"/>
        <v>0</v>
      </c>
      <c r="AJ18" s="17">
        <f t="shared" si="3"/>
        <v>0</v>
      </c>
      <c r="AK18" s="17">
        <f t="shared" si="4"/>
        <v>0</v>
      </c>
      <c r="AL18" s="17">
        <f t="shared" si="5"/>
        <v>0</v>
      </c>
      <c r="AM18" s="17">
        <f t="shared" si="6"/>
        <v>0</v>
      </c>
      <c r="AN18" s="17">
        <f t="shared" si="7"/>
        <v>0</v>
      </c>
      <c r="AO18" s="17">
        <f t="shared" si="8"/>
        <v>0</v>
      </c>
      <c r="AP18" s="17">
        <f t="shared" si="9"/>
        <v>0</v>
      </c>
      <c r="AQ18" s="17">
        <f t="shared" si="10"/>
        <v>0</v>
      </c>
      <c r="AR18" s="17">
        <f t="shared" si="11"/>
        <v>0</v>
      </c>
      <c r="AS18" s="17">
        <f t="shared" si="12"/>
        <v>0</v>
      </c>
      <c r="AT18" s="17">
        <f t="shared" si="13"/>
        <v>0</v>
      </c>
      <c r="AU18" s="17">
        <f t="shared" si="14"/>
        <v>0</v>
      </c>
    </row>
    <row r="19" spans="1:47" ht="15.75" x14ac:dyDescent="0.25">
      <c r="A19" s="20" t="s">
        <v>23</v>
      </c>
      <c r="B19" s="29"/>
      <c r="C19" s="16" t="s">
        <v>43</v>
      </c>
      <c r="D19" s="29"/>
      <c r="E19" s="29"/>
      <c r="F19" s="23"/>
      <c r="G19" s="23"/>
      <c r="H19" s="29"/>
      <c r="I19" s="29"/>
      <c r="J19" s="29"/>
      <c r="K19" s="29"/>
      <c r="L19" s="26"/>
      <c r="M19" s="23"/>
      <c r="N19" s="24"/>
      <c r="O19" s="26"/>
      <c r="P19" s="26"/>
      <c r="Q19" s="26"/>
      <c r="R19" s="26"/>
      <c r="S19" s="26"/>
      <c r="T19" s="24"/>
      <c r="U19" s="23"/>
      <c r="V19" s="33"/>
      <c r="W19" s="26"/>
      <c r="X19" s="26"/>
      <c r="Y19" s="26"/>
      <c r="Z19" s="26"/>
      <c r="AA19" s="24"/>
      <c r="AB19" s="24"/>
      <c r="AC19" s="26"/>
      <c r="AD19" s="26"/>
      <c r="AE19" s="26"/>
      <c r="AF19" s="29"/>
      <c r="AG19" s="17">
        <f t="shared" si="0"/>
        <v>0</v>
      </c>
      <c r="AH19" s="17">
        <f t="shared" si="1"/>
        <v>1</v>
      </c>
      <c r="AI19" s="17">
        <f t="shared" si="2"/>
        <v>0</v>
      </c>
      <c r="AJ19" s="17">
        <f t="shared" si="3"/>
        <v>0</v>
      </c>
      <c r="AK19" s="17">
        <f t="shared" si="4"/>
        <v>0</v>
      </c>
      <c r="AL19" s="17">
        <f t="shared" si="5"/>
        <v>0</v>
      </c>
      <c r="AM19" s="17">
        <f t="shared" si="6"/>
        <v>0</v>
      </c>
      <c r="AN19" s="17">
        <f t="shared" si="7"/>
        <v>0</v>
      </c>
      <c r="AO19" s="17">
        <f t="shared" si="8"/>
        <v>0</v>
      </c>
      <c r="AP19" s="17">
        <f t="shared" si="9"/>
        <v>0</v>
      </c>
      <c r="AQ19" s="17">
        <f t="shared" si="10"/>
        <v>0</v>
      </c>
      <c r="AR19" s="17">
        <f t="shared" si="11"/>
        <v>0</v>
      </c>
      <c r="AS19" s="17">
        <f t="shared" si="12"/>
        <v>0</v>
      </c>
      <c r="AT19" s="17">
        <f t="shared" si="13"/>
        <v>0</v>
      </c>
      <c r="AU19" s="17">
        <f t="shared" si="14"/>
        <v>0</v>
      </c>
    </row>
    <row r="20" spans="1:47" ht="15.75" x14ac:dyDescent="0.25">
      <c r="A20" s="20" t="s">
        <v>72</v>
      </c>
      <c r="B20" s="29"/>
      <c r="C20" s="29"/>
      <c r="D20" s="29"/>
      <c r="E20" s="29"/>
      <c r="F20" s="23"/>
      <c r="G20" s="23"/>
      <c r="H20" s="16" t="s">
        <v>34</v>
      </c>
      <c r="I20" s="29"/>
      <c r="J20" s="29"/>
      <c r="K20" s="16" t="s">
        <v>62</v>
      </c>
      <c r="L20" s="26"/>
      <c r="M20" s="23"/>
      <c r="N20" s="24"/>
      <c r="O20" s="26"/>
      <c r="P20" s="33"/>
      <c r="Q20" s="26"/>
      <c r="R20" s="26"/>
      <c r="S20" s="26"/>
      <c r="T20" s="23"/>
      <c r="U20" s="24"/>
      <c r="V20" s="26"/>
      <c r="W20" s="26"/>
      <c r="X20" s="16" t="s">
        <v>43</v>
      </c>
      <c r="Y20" s="26"/>
      <c r="Z20" s="26"/>
      <c r="AA20" s="24"/>
      <c r="AB20" s="24"/>
      <c r="AC20" s="26"/>
      <c r="AD20" s="26"/>
      <c r="AE20" s="26"/>
      <c r="AF20" s="29"/>
      <c r="AG20" s="17">
        <f t="shared" si="0"/>
        <v>1</v>
      </c>
      <c r="AH20" s="17">
        <f>COUNTIF(B20:AF20,"Ал")+1</f>
        <v>2</v>
      </c>
      <c r="AI20" s="17">
        <f t="shared" si="2"/>
        <v>0</v>
      </c>
      <c r="AJ20" s="17">
        <f t="shared" si="3"/>
        <v>0</v>
      </c>
      <c r="AK20" s="17">
        <f t="shared" si="4"/>
        <v>0</v>
      </c>
      <c r="AL20" s="17">
        <f t="shared" si="5"/>
        <v>0</v>
      </c>
      <c r="AM20" s="17">
        <f t="shared" si="6"/>
        <v>0</v>
      </c>
      <c r="AN20" s="17">
        <f t="shared" si="7"/>
        <v>0</v>
      </c>
      <c r="AO20" s="17">
        <f t="shared" si="8"/>
        <v>0</v>
      </c>
      <c r="AP20" s="17">
        <f>COUNTIF(B20:AF20,"Ая")+1</f>
        <v>1</v>
      </c>
      <c r="AQ20" s="17">
        <f t="shared" si="10"/>
        <v>0</v>
      </c>
      <c r="AR20" s="17">
        <f t="shared" si="11"/>
        <v>0</v>
      </c>
      <c r="AS20" s="17">
        <f t="shared" si="12"/>
        <v>0</v>
      </c>
      <c r="AT20" s="17">
        <f t="shared" si="13"/>
        <v>1</v>
      </c>
      <c r="AU20" s="17">
        <f t="shared" si="14"/>
        <v>0</v>
      </c>
    </row>
    <row r="21" spans="1:47" ht="15.75" x14ac:dyDescent="0.25">
      <c r="A21" s="20" t="s">
        <v>24</v>
      </c>
      <c r="B21" s="29"/>
      <c r="C21" s="29"/>
      <c r="D21" s="29"/>
      <c r="E21" s="16" t="s">
        <v>64</v>
      </c>
      <c r="F21" s="23"/>
      <c r="G21" s="23"/>
      <c r="H21" s="16" t="s">
        <v>38</v>
      </c>
      <c r="I21" s="29"/>
      <c r="J21" s="29"/>
      <c r="K21" s="39" t="s">
        <v>103</v>
      </c>
      <c r="L21" s="29"/>
      <c r="M21" s="23"/>
      <c r="N21" s="25"/>
      <c r="O21" s="29"/>
      <c r="P21" s="16" t="s">
        <v>44</v>
      </c>
      <c r="Q21" s="29"/>
      <c r="R21" s="29"/>
      <c r="S21" s="29"/>
      <c r="T21" s="23"/>
      <c r="U21" s="24"/>
      <c r="V21" s="29"/>
      <c r="W21" s="30"/>
      <c r="X21" s="29"/>
      <c r="Y21" s="29"/>
      <c r="Z21" s="29"/>
      <c r="AA21" s="24"/>
      <c r="AB21" s="23"/>
      <c r="AC21" s="29"/>
      <c r="AD21" s="30"/>
      <c r="AE21" s="29"/>
      <c r="AF21" s="29"/>
      <c r="AG21" s="17">
        <f t="shared" si="0"/>
        <v>0</v>
      </c>
      <c r="AH21" s="17">
        <f t="shared" si="1"/>
        <v>0</v>
      </c>
      <c r="AI21" s="17">
        <f t="shared" si="2"/>
        <v>0</v>
      </c>
      <c r="AJ21" s="17">
        <f t="shared" si="3"/>
        <v>1</v>
      </c>
      <c r="AK21" s="17">
        <f t="shared" si="4"/>
        <v>1</v>
      </c>
      <c r="AL21" s="17">
        <f t="shared" si="5"/>
        <v>0</v>
      </c>
      <c r="AM21" s="17">
        <f t="shared" si="6"/>
        <v>0</v>
      </c>
      <c r="AN21" s="17">
        <f t="shared" si="7"/>
        <v>0</v>
      </c>
      <c r="AO21" s="17">
        <f t="shared" si="8"/>
        <v>0</v>
      </c>
      <c r="AP21" s="17">
        <f t="shared" si="9"/>
        <v>0</v>
      </c>
      <c r="AQ21" s="17">
        <f t="shared" si="10"/>
        <v>0</v>
      </c>
      <c r="AR21" s="17">
        <f t="shared" si="11"/>
        <v>0</v>
      </c>
      <c r="AS21" s="17">
        <f t="shared" si="12"/>
        <v>0</v>
      </c>
      <c r="AT21" s="17">
        <f t="shared" si="13"/>
        <v>0</v>
      </c>
      <c r="AU21" s="17">
        <f t="shared" si="14"/>
        <v>1</v>
      </c>
    </row>
    <row r="22" spans="1:47" ht="15.75" x14ac:dyDescent="0.25">
      <c r="A22" s="20" t="s">
        <v>25</v>
      </c>
      <c r="B22" s="29"/>
      <c r="C22" s="29"/>
      <c r="D22" s="29"/>
      <c r="E22" s="16" t="s">
        <v>96</v>
      </c>
      <c r="F22" s="23"/>
      <c r="G22" s="23"/>
      <c r="H22" s="16" t="s">
        <v>38</v>
      </c>
      <c r="I22" s="29"/>
      <c r="J22" s="30"/>
      <c r="K22" s="37" t="s">
        <v>97</v>
      </c>
      <c r="L22" s="29"/>
      <c r="M22" s="24"/>
      <c r="N22" s="23"/>
      <c r="O22" s="29"/>
      <c r="P22" s="21" t="s">
        <v>34</v>
      </c>
      <c r="Q22" s="29"/>
      <c r="R22" s="29"/>
      <c r="S22" s="29"/>
      <c r="T22" s="23"/>
      <c r="U22" s="24"/>
      <c r="V22" s="29"/>
      <c r="W22" s="30"/>
      <c r="X22" s="30"/>
      <c r="Y22" s="29"/>
      <c r="Z22" s="29"/>
      <c r="AA22" s="24"/>
      <c r="AB22" s="23"/>
      <c r="AC22" s="29"/>
      <c r="AD22" s="29"/>
      <c r="AE22" s="29"/>
      <c r="AF22" s="29"/>
      <c r="AG22" s="17">
        <f t="shared" si="0"/>
        <v>1</v>
      </c>
      <c r="AH22" s="17">
        <f t="shared" si="1"/>
        <v>0</v>
      </c>
      <c r="AI22" s="17">
        <f t="shared" si="2"/>
        <v>0</v>
      </c>
      <c r="AJ22" s="17">
        <f t="shared" si="3"/>
        <v>0</v>
      </c>
      <c r="AK22" s="17">
        <f t="shared" si="4"/>
        <v>1</v>
      </c>
      <c r="AL22" s="17">
        <f>COUNTIF(B22:AF22,"Х")+2</f>
        <v>2</v>
      </c>
      <c r="AM22" s="17">
        <f t="shared" si="6"/>
        <v>0</v>
      </c>
      <c r="AN22" s="17">
        <f t="shared" si="7"/>
        <v>0</v>
      </c>
      <c r="AO22" s="17">
        <f t="shared" si="8"/>
        <v>0</v>
      </c>
      <c r="AP22" s="17">
        <f t="shared" si="9"/>
        <v>0</v>
      </c>
      <c r="AQ22" s="17">
        <f t="shared" si="10"/>
        <v>0</v>
      </c>
      <c r="AR22" s="17">
        <f t="shared" si="11"/>
        <v>0</v>
      </c>
      <c r="AS22" s="17">
        <f t="shared" si="12"/>
        <v>0</v>
      </c>
      <c r="AT22" s="17">
        <f t="shared" si="13"/>
        <v>0</v>
      </c>
      <c r="AU22" s="17">
        <f t="shared" si="14"/>
        <v>0</v>
      </c>
    </row>
    <row r="23" spans="1:47" ht="15.75" x14ac:dyDescent="0.25">
      <c r="A23" s="20" t="s">
        <v>26</v>
      </c>
      <c r="B23" s="29"/>
      <c r="C23" s="29"/>
      <c r="D23" s="29"/>
      <c r="E23" s="16" t="s">
        <v>64</v>
      </c>
      <c r="F23" s="23"/>
      <c r="G23" s="23"/>
      <c r="H23" s="16" t="s">
        <v>38</v>
      </c>
      <c r="I23" s="29"/>
      <c r="J23" s="30"/>
      <c r="K23" s="39" t="s">
        <v>103</v>
      </c>
      <c r="L23" s="29"/>
      <c r="M23" s="24"/>
      <c r="N23" s="23"/>
      <c r="O23" s="29"/>
      <c r="P23" s="16" t="s">
        <v>44</v>
      </c>
      <c r="Q23" s="29"/>
      <c r="R23" s="29"/>
      <c r="S23" s="29"/>
      <c r="T23" s="23"/>
      <c r="U23" s="23"/>
      <c r="V23" s="29"/>
      <c r="W23" s="30"/>
      <c r="X23" s="30"/>
      <c r="Y23" s="29"/>
      <c r="Z23" s="29"/>
      <c r="AA23" s="24"/>
      <c r="AB23" s="24"/>
      <c r="AC23" s="29"/>
      <c r="AD23" s="29"/>
      <c r="AE23" s="29"/>
      <c r="AF23" s="29"/>
      <c r="AG23" s="17">
        <f t="shared" si="0"/>
        <v>0</v>
      </c>
      <c r="AH23" s="17">
        <f t="shared" si="1"/>
        <v>0</v>
      </c>
      <c r="AI23" s="17">
        <f t="shared" si="2"/>
        <v>0</v>
      </c>
      <c r="AJ23" s="17">
        <f t="shared" si="3"/>
        <v>1</v>
      </c>
      <c r="AK23" s="17">
        <f t="shared" si="4"/>
        <v>1</v>
      </c>
      <c r="AL23" s="17">
        <f t="shared" ref="AL23:AL24" si="16">COUNTIF(B23:AF23,"Х")</f>
        <v>0</v>
      </c>
      <c r="AM23" s="17">
        <f t="shared" si="6"/>
        <v>0</v>
      </c>
      <c r="AN23" s="17">
        <f t="shared" si="7"/>
        <v>0</v>
      </c>
      <c r="AO23" s="17">
        <f t="shared" si="8"/>
        <v>0</v>
      </c>
      <c r="AP23" s="17">
        <f t="shared" si="9"/>
        <v>0</v>
      </c>
      <c r="AQ23" s="17">
        <f t="shared" si="10"/>
        <v>0</v>
      </c>
      <c r="AR23" s="17">
        <f t="shared" si="11"/>
        <v>0</v>
      </c>
      <c r="AS23" s="17">
        <f t="shared" si="12"/>
        <v>0</v>
      </c>
      <c r="AT23" s="17">
        <f t="shared" si="13"/>
        <v>0</v>
      </c>
      <c r="AU23" s="17">
        <f t="shared" si="14"/>
        <v>1</v>
      </c>
    </row>
    <row r="24" spans="1:47" ht="15.75" x14ac:dyDescent="0.25">
      <c r="A24" s="20" t="s">
        <v>73</v>
      </c>
      <c r="B24" s="29"/>
      <c r="C24" s="29"/>
      <c r="D24" s="29"/>
      <c r="E24" s="16" t="s">
        <v>96</v>
      </c>
      <c r="F24" s="23"/>
      <c r="G24" s="23"/>
      <c r="H24" s="16" t="s">
        <v>38</v>
      </c>
      <c r="I24" s="29"/>
      <c r="J24" s="30"/>
      <c r="K24" s="37" t="s">
        <v>97</v>
      </c>
      <c r="L24" s="29"/>
      <c r="M24" s="24"/>
      <c r="N24" s="23"/>
      <c r="O24" s="29"/>
      <c r="P24" s="21" t="s">
        <v>34</v>
      </c>
      <c r="Q24" s="29"/>
      <c r="R24" s="16" t="s">
        <v>62</v>
      </c>
      <c r="S24" s="29"/>
      <c r="T24" s="23"/>
      <c r="U24" s="23"/>
      <c r="V24" s="29"/>
      <c r="W24" s="30"/>
      <c r="X24" s="21" t="s">
        <v>34</v>
      </c>
      <c r="Y24" s="29"/>
      <c r="Z24" s="29"/>
      <c r="AA24" s="24"/>
      <c r="AB24" s="24"/>
      <c r="AC24" s="29"/>
      <c r="AD24" s="29"/>
      <c r="AE24" s="29"/>
      <c r="AF24" s="29"/>
      <c r="AG24" s="17">
        <f t="shared" si="0"/>
        <v>2</v>
      </c>
      <c r="AH24" s="17">
        <f t="shared" si="1"/>
        <v>0</v>
      </c>
      <c r="AI24" s="17">
        <f t="shared" si="2"/>
        <v>0</v>
      </c>
      <c r="AJ24" s="17">
        <f t="shared" si="3"/>
        <v>0</v>
      </c>
      <c r="AK24" s="17">
        <f t="shared" si="4"/>
        <v>1</v>
      </c>
      <c r="AL24" s="17">
        <f t="shared" si="16"/>
        <v>0</v>
      </c>
      <c r="AM24" s="17">
        <f t="shared" si="6"/>
        <v>0</v>
      </c>
      <c r="AN24" s="17">
        <f t="shared" si="7"/>
        <v>0</v>
      </c>
      <c r="AO24" s="17">
        <f t="shared" si="8"/>
        <v>0</v>
      </c>
      <c r="AP24" s="17">
        <f t="shared" si="9"/>
        <v>0</v>
      </c>
      <c r="AQ24" s="17">
        <f t="shared" si="10"/>
        <v>0</v>
      </c>
      <c r="AR24" s="17">
        <f t="shared" si="11"/>
        <v>0</v>
      </c>
      <c r="AS24" s="17">
        <f t="shared" si="12"/>
        <v>0</v>
      </c>
      <c r="AT24" s="17">
        <f t="shared" si="13"/>
        <v>1</v>
      </c>
      <c r="AU24" s="17">
        <f t="shared" si="14"/>
        <v>0</v>
      </c>
    </row>
    <row r="25" spans="1:47" ht="15.75" x14ac:dyDescent="0.25">
      <c r="A25" s="20" t="s">
        <v>84</v>
      </c>
      <c r="B25" s="29"/>
      <c r="C25" s="29"/>
      <c r="D25" s="16" t="s">
        <v>43</v>
      </c>
      <c r="E25" s="16" t="s">
        <v>64</v>
      </c>
      <c r="F25" s="23"/>
      <c r="G25" s="23"/>
      <c r="H25" s="16" t="s">
        <v>38</v>
      </c>
      <c r="I25" s="16" t="s">
        <v>44</v>
      </c>
      <c r="J25" s="30"/>
      <c r="K25" s="16" t="s">
        <v>41</v>
      </c>
      <c r="L25" s="29"/>
      <c r="M25" s="24"/>
      <c r="N25" s="23"/>
      <c r="O25" s="29"/>
      <c r="P25" s="29"/>
      <c r="Q25" s="29"/>
      <c r="R25" s="29"/>
      <c r="S25" s="29"/>
      <c r="T25" s="23"/>
      <c r="U25" s="23"/>
      <c r="V25" s="29"/>
      <c r="W25" s="30"/>
      <c r="X25" s="30"/>
      <c r="Y25" s="29"/>
      <c r="Z25" s="29"/>
      <c r="AA25" s="24"/>
      <c r="AB25" s="24"/>
      <c r="AC25" s="29"/>
      <c r="AD25" s="29"/>
      <c r="AE25" s="29"/>
      <c r="AF25" s="29"/>
      <c r="AG25" s="17">
        <f t="shared" si="0"/>
        <v>0</v>
      </c>
      <c r="AH25" s="17">
        <f t="shared" si="1"/>
        <v>1</v>
      </c>
      <c r="AI25" s="17">
        <f t="shared" si="2"/>
        <v>0</v>
      </c>
      <c r="AJ25" s="17">
        <f t="shared" si="3"/>
        <v>1</v>
      </c>
      <c r="AK25" s="17">
        <f t="shared" si="4"/>
        <v>1</v>
      </c>
      <c r="AL25" s="17">
        <f t="shared" si="5"/>
        <v>0</v>
      </c>
      <c r="AM25" s="17">
        <f t="shared" si="6"/>
        <v>0</v>
      </c>
      <c r="AN25" s="17">
        <f t="shared" si="7"/>
        <v>0</v>
      </c>
      <c r="AO25" s="17">
        <f t="shared" si="8"/>
        <v>0</v>
      </c>
      <c r="AP25" s="17">
        <f t="shared" si="9"/>
        <v>0</v>
      </c>
      <c r="AQ25" s="17">
        <f t="shared" si="10"/>
        <v>0</v>
      </c>
      <c r="AR25" s="17">
        <f t="shared" si="11"/>
        <v>1</v>
      </c>
      <c r="AS25" s="17">
        <f t="shared" si="12"/>
        <v>0</v>
      </c>
      <c r="AT25" s="17">
        <f t="shared" si="13"/>
        <v>0</v>
      </c>
      <c r="AU25" s="17">
        <f t="shared" si="14"/>
        <v>1</v>
      </c>
    </row>
    <row r="26" spans="1:47" ht="15.75" x14ac:dyDescent="0.25">
      <c r="A26" s="20" t="s">
        <v>85</v>
      </c>
      <c r="B26" s="29"/>
      <c r="C26" s="29"/>
      <c r="D26" s="29"/>
      <c r="E26" s="29"/>
      <c r="F26" s="23"/>
      <c r="G26" s="23"/>
      <c r="H26" s="29"/>
      <c r="I26" s="29"/>
      <c r="J26" s="29"/>
      <c r="K26" s="29"/>
      <c r="L26" s="26"/>
      <c r="M26" s="24"/>
      <c r="N26" s="24"/>
      <c r="O26" s="16" t="s">
        <v>39</v>
      </c>
      <c r="P26" s="33"/>
      <c r="Q26" s="26"/>
      <c r="R26" s="26"/>
      <c r="S26" s="26"/>
      <c r="T26" s="23"/>
      <c r="U26" s="24"/>
      <c r="V26" s="26"/>
      <c r="W26" s="33"/>
      <c r="X26" s="33"/>
      <c r="Y26" s="26"/>
      <c r="Z26" s="16" t="s">
        <v>37</v>
      </c>
      <c r="AA26" s="24"/>
      <c r="AB26" s="23"/>
      <c r="AC26" s="26"/>
      <c r="AD26" s="21" t="s">
        <v>34</v>
      </c>
      <c r="AE26" s="21" t="s">
        <v>34</v>
      </c>
      <c r="AF26" s="29"/>
      <c r="AG26" s="17">
        <f t="shared" si="0"/>
        <v>2</v>
      </c>
      <c r="AH26" s="17">
        <f t="shared" si="1"/>
        <v>0</v>
      </c>
      <c r="AI26" s="17">
        <f t="shared" si="2"/>
        <v>0</v>
      </c>
      <c r="AJ26" s="17">
        <f t="shared" si="3"/>
        <v>0</v>
      </c>
      <c r="AK26" s="17">
        <f t="shared" si="4"/>
        <v>0</v>
      </c>
      <c r="AL26" s="17">
        <f t="shared" si="5"/>
        <v>1</v>
      </c>
      <c r="AM26" s="17">
        <f t="shared" si="6"/>
        <v>1</v>
      </c>
      <c r="AN26" s="17">
        <f t="shared" si="7"/>
        <v>0</v>
      </c>
      <c r="AO26" s="17">
        <f t="shared" si="8"/>
        <v>0</v>
      </c>
      <c r="AP26" s="17">
        <f t="shared" si="9"/>
        <v>0</v>
      </c>
      <c r="AQ26" s="17">
        <f t="shared" si="10"/>
        <v>0</v>
      </c>
      <c r="AR26" s="17">
        <f t="shared" si="11"/>
        <v>0</v>
      </c>
      <c r="AS26" s="17">
        <f t="shared" si="12"/>
        <v>0</v>
      </c>
      <c r="AT26" s="17">
        <f t="shared" si="13"/>
        <v>0</v>
      </c>
      <c r="AU26" s="17">
        <f t="shared" si="14"/>
        <v>0</v>
      </c>
    </row>
    <row r="27" spans="1:47" ht="15.75" x14ac:dyDescent="0.25">
      <c r="A27" s="20" t="s">
        <v>74</v>
      </c>
      <c r="B27" s="29"/>
      <c r="C27" s="16" t="s">
        <v>44</v>
      </c>
      <c r="D27" s="21" t="s">
        <v>38</v>
      </c>
      <c r="E27" s="29"/>
      <c r="F27" s="23"/>
      <c r="G27" s="23"/>
      <c r="H27" s="29"/>
      <c r="I27" s="29"/>
      <c r="J27" s="29"/>
      <c r="K27" s="16" t="s">
        <v>39</v>
      </c>
      <c r="L27" s="26"/>
      <c r="M27" s="24"/>
      <c r="N27" s="24"/>
      <c r="O27" s="26"/>
      <c r="P27" s="21" t="s">
        <v>43</v>
      </c>
      <c r="Q27" s="26"/>
      <c r="R27" s="26"/>
      <c r="S27" s="16" t="s">
        <v>44</v>
      </c>
      <c r="T27" s="23"/>
      <c r="U27" s="24"/>
      <c r="V27" s="26"/>
      <c r="W27" s="33"/>
      <c r="X27" s="21" t="s">
        <v>38</v>
      </c>
      <c r="Y27" s="26"/>
      <c r="Z27" s="26"/>
      <c r="AA27" s="24"/>
      <c r="AB27" s="23"/>
      <c r="AC27" s="26"/>
      <c r="AD27" s="21" t="s">
        <v>34</v>
      </c>
      <c r="AE27" s="21" t="s">
        <v>34</v>
      </c>
      <c r="AF27" s="29"/>
      <c r="AG27" s="17">
        <f t="shared" si="0"/>
        <v>2</v>
      </c>
      <c r="AH27" s="17">
        <f t="shared" si="1"/>
        <v>1</v>
      </c>
      <c r="AI27" s="17">
        <f t="shared" si="2"/>
        <v>0</v>
      </c>
      <c r="AJ27" s="17">
        <f t="shared" si="3"/>
        <v>2</v>
      </c>
      <c r="AK27" s="17">
        <f t="shared" si="4"/>
        <v>2</v>
      </c>
      <c r="AL27" s="17">
        <f t="shared" si="5"/>
        <v>1</v>
      </c>
      <c r="AM27" s="17">
        <f t="shared" si="6"/>
        <v>0</v>
      </c>
      <c r="AN27" s="17">
        <f t="shared" si="7"/>
        <v>0</v>
      </c>
      <c r="AO27" s="17">
        <f t="shared" si="8"/>
        <v>0</v>
      </c>
      <c r="AP27" s="17">
        <f t="shared" si="9"/>
        <v>0</v>
      </c>
      <c r="AQ27" s="17">
        <f t="shared" si="10"/>
        <v>0</v>
      </c>
      <c r="AR27" s="17">
        <f t="shared" si="11"/>
        <v>0</v>
      </c>
      <c r="AS27" s="17">
        <f t="shared" si="12"/>
        <v>0</v>
      </c>
      <c r="AT27" s="17">
        <f t="shared" si="13"/>
        <v>0</v>
      </c>
      <c r="AU27" s="17">
        <f t="shared" si="14"/>
        <v>0</v>
      </c>
    </row>
    <row r="28" spans="1:47" ht="15.75" x14ac:dyDescent="0.25">
      <c r="A28" s="20" t="s">
        <v>86</v>
      </c>
      <c r="B28" s="29"/>
      <c r="C28" s="29"/>
      <c r="D28" s="30"/>
      <c r="E28" s="29"/>
      <c r="F28" s="23"/>
      <c r="G28" s="23"/>
      <c r="H28" s="29"/>
      <c r="I28" s="29"/>
      <c r="J28" s="29"/>
      <c r="K28" s="21" t="s">
        <v>43</v>
      </c>
      <c r="L28" s="26"/>
      <c r="M28" s="24"/>
      <c r="N28" s="23"/>
      <c r="O28" s="26"/>
      <c r="P28" s="21" t="s">
        <v>62</v>
      </c>
      <c r="Q28" s="26"/>
      <c r="R28" s="26"/>
      <c r="S28" s="16" t="s">
        <v>44</v>
      </c>
      <c r="T28" s="23"/>
      <c r="U28" s="24"/>
      <c r="V28" s="33"/>
      <c r="W28" s="33"/>
      <c r="X28" s="33"/>
      <c r="Y28" s="26"/>
      <c r="Z28" s="16" t="s">
        <v>34</v>
      </c>
      <c r="AA28" s="24"/>
      <c r="AB28" s="23"/>
      <c r="AC28" s="26"/>
      <c r="AD28" s="16" t="s">
        <v>44</v>
      </c>
      <c r="AE28" s="26"/>
      <c r="AF28" s="29"/>
      <c r="AG28" s="17">
        <f t="shared" si="0"/>
        <v>1</v>
      </c>
      <c r="AH28" s="17">
        <f t="shared" si="1"/>
        <v>1</v>
      </c>
      <c r="AI28" s="17">
        <f t="shared" si="2"/>
        <v>0</v>
      </c>
      <c r="AJ28" s="17">
        <f t="shared" si="3"/>
        <v>2</v>
      </c>
      <c r="AK28" s="17">
        <f t="shared" si="4"/>
        <v>0</v>
      </c>
      <c r="AL28" s="17">
        <f t="shared" si="5"/>
        <v>0</v>
      </c>
      <c r="AM28" s="17">
        <f t="shared" si="6"/>
        <v>0</v>
      </c>
      <c r="AN28" s="17">
        <f t="shared" si="7"/>
        <v>0</v>
      </c>
      <c r="AO28" s="17">
        <f t="shared" si="8"/>
        <v>0</v>
      </c>
      <c r="AP28" s="17">
        <f t="shared" si="9"/>
        <v>0</v>
      </c>
      <c r="AQ28" s="17">
        <f t="shared" si="10"/>
        <v>0</v>
      </c>
      <c r="AR28" s="17">
        <f t="shared" si="11"/>
        <v>0</v>
      </c>
      <c r="AS28" s="17">
        <f t="shared" si="12"/>
        <v>0</v>
      </c>
      <c r="AT28" s="17">
        <f t="shared" si="13"/>
        <v>1</v>
      </c>
      <c r="AU28" s="17">
        <f t="shared" si="14"/>
        <v>0</v>
      </c>
    </row>
    <row r="29" spans="1:47" ht="15.75" x14ac:dyDescent="0.25">
      <c r="A29" s="20" t="s">
        <v>87</v>
      </c>
      <c r="B29" s="29"/>
      <c r="C29" s="29"/>
      <c r="D29" s="21" t="s">
        <v>38</v>
      </c>
      <c r="E29" s="29"/>
      <c r="F29" s="23"/>
      <c r="G29" s="23"/>
      <c r="H29" s="29"/>
      <c r="I29" s="29"/>
      <c r="J29" s="29"/>
      <c r="K29" s="16" t="s">
        <v>39</v>
      </c>
      <c r="L29" s="26"/>
      <c r="M29" s="24"/>
      <c r="N29" s="24"/>
      <c r="O29" s="26"/>
      <c r="P29" s="21" t="s">
        <v>62</v>
      </c>
      <c r="Q29" s="26"/>
      <c r="R29" s="26"/>
      <c r="S29" s="26"/>
      <c r="T29" s="23"/>
      <c r="U29" s="24"/>
      <c r="V29" s="33"/>
      <c r="W29" s="33"/>
      <c r="X29" s="21" t="s">
        <v>38</v>
      </c>
      <c r="Y29" s="26"/>
      <c r="Z29" s="16" t="s">
        <v>34</v>
      </c>
      <c r="AA29" s="24"/>
      <c r="AB29" s="23"/>
      <c r="AC29" s="26"/>
      <c r="AD29" s="26"/>
      <c r="AE29" s="26"/>
      <c r="AF29" s="29"/>
      <c r="AG29" s="17">
        <f t="shared" si="0"/>
        <v>1</v>
      </c>
      <c r="AH29" s="17">
        <f t="shared" si="1"/>
        <v>0</v>
      </c>
      <c r="AI29" s="17">
        <f t="shared" si="2"/>
        <v>0</v>
      </c>
      <c r="AJ29" s="17">
        <f t="shared" si="3"/>
        <v>0</v>
      </c>
      <c r="AK29" s="17">
        <f t="shared" si="4"/>
        <v>2</v>
      </c>
      <c r="AL29" s="17">
        <f t="shared" si="5"/>
        <v>1</v>
      </c>
      <c r="AM29" s="17">
        <f t="shared" si="6"/>
        <v>0</v>
      </c>
      <c r="AN29" s="17">
        <f t="shared" si="7"/>
        <v>0</v>
      </c>
      <c r="AO29" s="17">
        <f t="shared" si="8"/>
        <v>0</v>
      </c>
      <c r="AP29" s="17">
        <f t="shared" si="9"/>
        <v>0</v>
      </c>
      <c r="AQ29" s="17">
        <f t="shared" si="10"/>
        <v>0</v>
      </c>
      <c r="AR29" s="17">
        <f t="shared" si="11"/>
        <v>0</v>
      </c>
      <c r="AS29" s="17">
        <f t="shared" si="12"/>
        <v>0</v>
      </c>
      <c r="AT29" s="17">
        <f t="shared" si="13"/>
        <v>1</v>
      </c>
      <c r="AU29" s="17">
        <f t="shared" si="14"/>
        <v>0</v>
      </c>
    </row>
    <row r="30" spans="1:47" ht="15.75" x14ac:dyDescent="0.25">
      <c r="A30" s="20" t="s">
        <v>88</v>
      </c>
      <c r="B30" s="29"/>
      <c r="C30" s="29"/>
      <c r="D30" s="16" t="s">
        <v>43</v>
      </c>
      <c r="E30" s="29"/>
      <c r="F30" s="23"/>
      <c r="G30" s="23"/>
      <c r="H30" s="29"/>
      <c r="I30" s="29"/>
      <c r="J30" s="16" t="s">
        <v>60</v>
      </c>
      <c r="K30" s="31"/>
      <c r="L30" s="29"/>
      <c r="M30" s="23"/>
      <c r="N30" s="24"/>
      <c r="O30" s="30"/>
      <c r="P30" s="29"/>
      <c r="Q30" s="29"/>
      <c r="R30" s="29"/>
      <c r="S30" s="16" t="s">
        <v>44</v>
      </c>
      <c r="T30" s="23"/>
      <c r="U30" s="23"/>
      <c r="V30" s="29"/>
      <c r="W30" s="29"/>
      <c r="X30" s="29"/>
      <c r="Y30" s="29"/>
      <c r="Z30" s="30"/>
      <c r="AA30" s="24"/>
      <c r="AB30" s="23"/>
      <c r="AC30" s="29"/>
      <c r="AD30" s="30"/>
      <c r="AE30" s="16" t="s">
        <v>44</v>
      </c>
      <c r="AF30" s="29"/>
      <c r="AG30" s="17">
        <f t="shared" si="0"/>
        <v>0</v>
      </c>
      <c r="AH30" s="17">
        <f t="shared" si="1"/>
        <v>1</v>
      </c>
      <c r="AI30" s="17">
        <f t="shared" si="2"/>
        <v>0</v>
      </c>
      <c r="AJ30" s="17">
        <f t="shared" si="3"/>
        <v>2</v>
      </c>
      <c r="AK30" s="17">
        <f t="shared" si="4"/>
        <v>0</v>
      </c>
      <c r="AL30" s="17">
        <f t="shared" si="5"/>
        <v>0</v>
      </c>
      <c r="AM30" s="17">
        <f t="shared" si="6"/>
        <v>0</v>
      </c>
      <c r="AN30" s="17">
        <f t="shared" si="7"/>
        <v>0</v>
      </c>
      <c r="AO30" s="17">
        <f t="shared" si="8"/>
        <v>0</v>
      </c>
      <c r="AP30" s="17">
        <f t="shared" si="9"/>
        <v>0</v>
      </c>
      <c r="AQ30" s="17">
        <f t="shared" si="10"/>
        <v>0</v>
      </c>
      <c r="AR30" s="17">
        <f t="shared" si="11"/>
        <v>0</v>
      </c>
      <c r="AS30" s="17">
        <f t="shared" si="12"/>
        <v>1</v>
      </c>
      <c r="AT30" s="17">
        <f t="shared" si="13"/>
        <v>0</v>
      </c>
      <c r="AU30" s="17">
        <f t="shared" si="14"/>
        <v>0</v>
      </c>
    </row>
    <row r="31" spans="1:47" ht="15.75" x14ac:dyDescent="0.25">
      <c r="A31" s="18" t="s">
        <v>75</v>
      </c>
      <c r="B31" s="29"/>
      <c r="C31" s="29"/>
      <c r="D31" s="16" t="s">
        <v>43</v>
      </c>
      <c r="E31" s="29"/>
      <c r="F31" s="23"/>
      <c r="G31" s="23"/>
      <c r="H31" s="29"/>
      <c r="I31" s="29"/>
      <c r="J31" s="16" t="s">
        <v>60</v>
      </c>
      <c r="K31" s="29"/>
      <c r="L31" s="29"/>
      <c r="M31" s="24"/>
      <c r="N31" s="23"/>
      <c r="O31" s="29"/>
      <c r="P31" s="30"/>
      <c r="Q31" s="29"/>
      <c r="R31" s="29"/>
      <c r="S31" s="16" t="s">
        <v>44</v>
      </c>
      <c r="T31" s="23"/>
      <c r="U31" s="23"/>
      <c r="V31" s="29"/>
      <c r="W31" s="29"/>
      <c r="X31" s="29"/>
      <c r="Y31" s="29"/>
      <c r="Z31" s="30"/>
      <c r="AA31" s="23"/>
      <c r="AB31" s="23"/>
      <c r="AC31" s="29"/>
      <c r="AD31" s="29"/>
      <c r="AE31" s="16" t="s">
        <v>44</v>
      </c>
      <c r="AF31" s="29"/>
      <c r="AG31" s="17">
        <f t="shared" si="0"/>
        <v>0</v>
      </c>
      <c r="AH31" s="17">
        <f t="shared" si="1"/>
        <v>1</v>
      </c>
      <c r="AI31" s="17">
        <f t="shared" si="2"/>
        <v>0</v>
      </c>
      <c r="AJ31" s="17">
        <f t="shared" si="3"/>
        <v>2</v>
      </c>
      <c r="AK31" s="17">
        <f t="shared" si="4"/>
        <v>0</v>
      </c>
      <c r="AL31" s="17">
        <f t="shared" si="5"/>
        <v>0</v>
      </c>
      <c r="AM31" s="17">
        <f t="shared" si="6"/>
        <v>0</v>
      </c>
      <c r="AN31" s="17">
        <f t="shared" si="7"/>
        <v>0</v>
      </c>
      <c r="AO31" s="17">
        <f t="shared" si="8"/>
        <v>0</v>
      </c>
      <c r="AP31" s="17">
        <f t="shared" si="9"/>
        <v>0</v>
      </c>
      <c r="AQ31" s="17">
        <f t="shared" si="10"/>
        <v>0</v>
      </c>
      <c r="AR31" s="17">
        <f t="shared" si="11"/>
        <v>0</v>
      </c>
      <c r="AS31" s="17">
        <f t="shared" si="12"/>
        <v>1</v>
      </c>
      <c r="AT31" s="17">
        <f t="shared" si="13"/>
        <v>0</v>
      </c>
      <c r="AU31" s="17">
        <f t="shared" si="14"/>
        <v>0</v>
      </c>
    </row>
    <row r="32" spans="1:47" ht="15.75" x14ac:dyDescent="0.25">
      <c r="A32" s="20" t="s">
        <v>76</v>
      </c>
      <c r="B32" s="29"/>
      <c r="C32" s="29"/>
      <c r="D32" s="29"/>
      <c r="E32" s="29"/>
      <c r="F32" s="23"/>
      <c r="G32" s="23"/>
      <c r="H32" s="29"/>
      <c r="I32" s="29"/>
      <c r="J32" s="16" t="s">
        <v>60</v>
      </c>
      <c r="K32" s="21" t="s">
        <v>43</v>
      </c>
      <c r="L32" s="29"/>
      <c r="M32" s="23"/>
      <c r="N32" s="24"/>
      <c r="O32" s="30"/>
      <c r="P32" s="29"/>
      <c r="Q32" s="29"/>
      <c r="R32" s="21" t="s">
        <v>44</v>
      </c>
      <c r="S32" s="29"/>
      <c r="T32" s="23"/>
      <c r="U32" s="23"/>
      <c r="V32" s="29"/>
      <c r="W32" s="29"/>
      <c r="X32" s="29"/>
      <c r="Y32" s="29"/>
      <c r="Z32" s="29"/>
      <c r="AA32" s="24"/>
      <c r="AB32" s="23"/>
      <c r="AC32" s="29"/>
      <c r="AD32" s="30"/>
      <c r="AE32" s="29"/>
      <c r="AF32" s="29"/>
      <c r="AG32" s="17">
        <f t="shared" si="0"/>
        <v>0</v>
      </c>
      <c r="AH32" s="17">
        <f t="shared" si="1"/>
        <v>1</v>
      </c>
      <c r="AI32" s="17">
        <f t="shared" si="2"/>
        <v>0</v>
      </c>
      <c r="AJ32" s="17">
        <f t="shared" si="3"/>
        <v>1</v>
      </c>
      <c r="AK32" s="17">
        <f t="shared" si="4"/>
        <v>0</v>
      </c>
      <c r="AL32" s="17">
        <f t="shared" si="5"/>
        <v>0</v>
      </c>
      <c r="AM32" s="17">
        <f t="shared" si="6"/>
        <v>0</v>
      </c>
      <c r="AN32" s="17">
        <f t="shared" si="7"/>
        <v>0</v>
      </c>
      <c r="AO32" s="17">
        <f t="shared" si="8"/>
        <v>0</v>
      </c>
      <c r="AP32" s="17">
        <f t="shared" si="9"/>
        <v>0</v>
      </c>
      <c r="AQ32" s="17">
        <f t="shared" si="10"/>
        <v>0</v>
      </c>
      <c r="AR32" s="17">
        <f t="shared" si="11"/>
        <v>0</v>
      </c>
      <c r="AS32" s="17">
        <f t="shared" si="12"/>
        <v>1</v>
      </c>
      <c r="AT32" s="17">
        <f t="shared" si="13"/>
        <v>0</v>
      </c>
      <c r="AU32" s="17">
        <f t="shared" si="14"/>
        <v>0</v>
      </c>
    </row>
    <row r="33" spans="1:47" ht="15.75" x14ac:dyDescent="0.25">
      <c r="A33" s="18" t="s">
        <v>89</v>
      </c>
      <c r="B33" s="29"/>
      <c r="C33" s="29"/>
      <c r="D33" s="29"/>
      <c r="E33" s="29"/>
      <c r="F33" s="23"/>
      <c r="G33" s="23"/>
      <c r="H33" s="29"/>
      <c r="I33" s="29"/>
      <c r="J33" s="16" t="s">
        <v>60</v>
      </c>
      <c r="K33" s="21" t="s">
        <v>43</v>
      </c>
      <c r="L33" s="29"/>
      <c r="M33" s="24"/>
      <c r="N33" s="23"/>
      <c r="O33" s="29"/>
      <c r="P33" s="30"/>
      <c r="Q33" s="29"/>
      <c r="R33" s="21" t="s">
        <v>44</v>
      </c>
      <c r="S33" s="16" t="s">
        <v>37</v>
      </c>
      <c r="T33" s="23"/>
      <c r="U33" s="23"/>
      <c r="V33" s="29"/>
      <c r="W33" s="29"/>
      <c r="X33" s="29"/>
      <c r="Y33" s="29"/>
      <c r="Z33" s="29"/>
      <c r="AA33" s="23"/>
      <c r="AB33" s="23"/>
      <c r="AC33" s="29"/>
      <c r="AD33" s="29"/>
      <c r="AE33" s="29"/>
      <c r="AF33" s="29"/>
      <c r="AG33" s="17">
        <f t="shared" si="0"/>
        <v>0</v>
      </c>
      <c r="AH33" s="17">
        <f t="shared" si="1"/>
        <v>1</v>
      </c>
      <c r="AI33" s="17">
        <f t="shared" si="2"/>
        <v>0</v>
      </c>
      <c r="AJ33" s="17">
        <f t="shared" si="3"/>
        <v>1</v>
      </c>
      <c r="AK33" s="17">
        <f t="shared" si="4"/>
        <v>0</v>
      </c>
      <c r="AL33" s="17">
        <f t="shared" si="5"/>
        <v>0</v>
      </c>
      <c r="AM33" s="17">
        <f t="shared" si="6"/>
        <v>1</v>
      </c>
      <c r="AN33" s="17">
        <f t="shared" si="7"/>
        <v>0</v>
      </c>
      <c r="AO33" s="17">
        <f t="shared" si="8"/>
        <v>0</v>
      </c>
      <c r="AP33" s="17">
        <f t="shared" si="9"/>
        <v>0</v>
      </c>
      <c r="AQ33" s="17">
        <f t="shared" si="10"/>
        <v>0</v>
      </c>
      <c r="AR33" s="17">
        <f t="shared" si="11"/>
        <v>0</v>
      </c>
      <c r="AS33" s="17">
        <f t="shared" si="12"/>
        <v>1</v>
      </c>
      <c r="AT33" s="17">
        <f t="shared" si="13"/>
        <v>0</v>
      </c>
      <c r="AU33" s="17">
        <f t="shared" si="14"/>
        <v>0</v>
      </c>
    </row>
    <row r="35" spans="1:47" x14ac:dyDescent="0.25">
      <c r="B35" s="11"/>
      <c r="D35" s="1" t="s">
        <v>36</v>
      </c>
      <c r="Q35" s="9"/>
      <c r="S35" s="1" t="s">
        <v>35</v>
      </c>
    </row>
    <row r="37" spans="1:47" x14ac:dyDescent="0.25">
      <c r="B37" s="8"/>
      <c r="D37" s="1" t="s">
        <v>42</v>
      </c>
      <c r="Q37" s="13"/>
      <c r="S37" s="1" t="s">
        <v>32</v>
      </c>
      <c r="X37" s="14" t="s">
        <v>34</v>
      </c>
      <c r="Y37" s="1" t="s">
        <v>49</v>
      </c>
      <c r="AD37" s="16" t="s">
        <v>37</v>
      </c>
      <c r="AE37" s="1" t="s">
        <v>54</v>
      </c>
    </row>
    <row r="38" spans="1:47" x14ac:dyDescent="0.25">
      <c r="X38" s="14" t="s">
        <v>33</v>
      </c>
      <c r="Y38" s="1" t="s">
        <v>48</v>
      </c>
      <c r="AD38" s="16" t="s">
        <v>45</v>
      </c>
      <c r="AE38" s="1" t="s">
        <v>55</v>
      </c>
    </row>
    <row r="39" spans="1:47" x14ac:dyDescent="0.25">
      <c r="Q39" s="14" t="s">
        <v>60</v>
      </c>
      <c r="R39" s="12" t="s">
        <v>61</v>
      </c>
      <c r="X39" s="14" t="s">
        <v>43</v>
      </c>
      <c r="Y39" s="1" t="s">
        <v>50</v>
      </c>
      <c r="AD39" s="16" t="s">
        <v>40</v>
      </c>
      <c r="AE39" s="1" t="s">
        <v>56</v>
      </c>
    </row>
    <row r="40" spans="1:47" x14ac:dyDescent="0.25">
      <c r="Q40" s="15" t="s">
        <v>62</v>
      </c>
      <c r="R40" s="12" t="s">
        <v>63</v>
      </c>
      <c r="X40" s="14" t="s">
        <v>44</v>
      </c>
      <c r="Y40" s="1" t="s">
        <v>51</v>
      </c>
      <c r="AD40" s="16" t="s">
        <v>47</v>
      </c>
      <c r="AE40" s="1" t="s">
        <v>57</v>
      </c>
    </row>
    <row r="41" spans="1:47" x14ac:dyDescent="0.25">
      <c r="Q41" s="16" t="s">
        <v>66</v>
      </c>
      <c r="R41" s="1" t="s">
        <v>67</v>
      </c>
      <c r="X41" s="16" t="s">
        <v>38</v>
      </c>
      <c r="Y41" s="1" t="s">
        <v>52</v>
      </c>
      <c r="AD41" s="16" t="s">
        <v>46</v>
      </c>
      <c r="AE41" s="1" t="s">
        <v>58</v>
      </c>
    </row>
    <row r="42" spans="1:47" x14ac:dyDescent="0.25">
      <c r="X42" s="16" t="s">
        <v>39</v>
      </c>
      <c r="Y42" s="1" t="s">
        <v>53</v>
      </c>
      <c r="AD42" s="16" t="s">
        <v>41</v>
      </c>
      <c r="AE42" s="1" t="s">
        <v>59</v>
      </c>
    </row>
    <row r="43" spans="1:47" x14ac:dyDescent="0.25">
      <c r="AD43" s="16" t="s">
        <v>64</v>
      </c>
      <c r="AE43" s="35" t="s">
        <v>90</v>
      </c>
      <c r="AF43" s="35"/>
      <c r="AG43" s="35"/>
      <c r="AH43" s="35"/>
      <c r="AI43" s="35"/>
    </row>
  </sheetData>
  <mergeCells count="2">
    <mergeCell ref="S1:X1"/>
    <mergeCell ref="AE43:AI43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zoomScale="120" zoomScaleNormal="120" workbookViewId="0">
      <pane ySplit="2" topLeftCell="A6" activePane="bottomLeft" state="frozen"/>
      <selection pane="bottomLeft" activeCell="I29" sqref="I29"/>
    </sheetView>
  </sheetViews>
  <sheetFormatPr defaultColWidth="9.140625" defaultRowHeight="15" x14ac:dyDescent="0.25"/>
  <cols>
    <col min="1" max="1" width="9.140625" style="1"/>
    <col min="2" max="14" width="4.28515625" style="1" customWidth="1"/>
    <col min="15" max="15" width="5.140625" style="1" customWidth="1"/>
    <col min="16" max="27" width="4.28515625" style="1" customWidth="1"/>
    <col min="28" max="28" width="4" style="1" customWidth="1"/>
    <col min="29" max="32" width="4.28515625" style="1" customWidth="1"/>
    <col min="33" max="47" width="4" style="1" customWidth="1"/>
    <col min="48" max="16384" width="9.140625" style="1"/>
  </cols>
  <sheetData>
    <row r="1" spans="1:47" s="4" customFormat="1" ht="14.25" x14ac:dyDescent="0.2">
      <c r="B1" s="4" t="s">
        <v>68</v>
      </c>
      <c r="S1" s="34" t="s">
        <v>81</v>
      </c>
      <c r="T1" s="34"/>
      <c r="U1" s="34"/>
      <c r="V1" s="34"/>
      <c r="W1" s="34"/>
      <c r="X1" s="34"/>
    </row>
    <row r="2" spans="1:47" x14ac:dyDescent="0.25">
      <c r="A2" s="2" t="s">
        <v>0</v>
      </c>
      <c r="B2" s="22">
        <v>1</v>
      </c>
      <c r="C2" s="22">
        <v>2</v>
      </c>
      <c r="D2" s="22">
        <v>3</v>
      </c>
      <c r="E2" s="22">
        <v>4</v>
      </c>
      <c r="F2" s="28">
        <v>5</v>
      </c>
      <c r="G2" s="28">
        <v>6</v>
      </c>
      <c r="H2" s="28">
        <v>7</v>
      </c>
      <c r="I2" s="22">
        <v>8</v>
      </c>
      <c r="J2" s="22">
        <v>9</v>
      </c>
      <c r="K2" s="22">
        <v>10</v>
      </c>
      <c r="L2" s="22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2">
        <v>17</v>
      </c>
      <c r="S2" s="22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2">
        <v>24</v>
      </c>
      <c r="Z2" s="22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  <c r="AG2" s="14" t="s">
        <v>34</v>
      </c>
      <c r="AH2" s="15" t="s">
        <v>43</v>
      </c>
      <c r="AI2" s="15" t="s">
        <v>33</v>
      </c>
      <c r="AJ2" s="15" t="s">
        <v>44</v>
      </c>
      <c r="AK2" s="15" t="s">
        <v>38</v>
      </c>
      <c r="AL2" s="15" t="s">
        <v>39</v>
      </c>
      <c r="AM2" s="14" t="s">
        <v>37</v>
      </c>
      <c r="AN2" s="15" t="s">
        <v>45</v>
      </c>
      <c r="AO2" s="15" t="s">
        <v>40</v>
      </c>
      <c r="AP2" s="15" t="s">
        <v>47</v>
      </c>
      <c r="AQ2" s="15" t="s">
        <v>46</v>
      </c>
      <c r="AR2" s="15" t="s">
        <v>41</v>
      </c>
      <c r="AS2" s="14" t="s">
        <v>60</v>
      </c>
      <c r="AT2" s="15" t="s">
        <v>62</v>
      </c>
      <c r="AU2" s="14" t="s">
        <v>64</v>
      </c>
    </row>
    <row r="3" spans="1:47" ht="15.75" x14ac:dyDescent="0.25">
      <c r="A3" s="18" t="s">
        <v>13</v>
      </c>
      <c r="B3" s="23"/>
      <c r="C3" s="23"/>
      <c r="D3" s="23"/>
      <c r="E3" s="23"/>
      <c r="F3" s="26"/>
      <c r="G3" s="26"/>
      <c r="H3" s="26"/>
      <c r="I3" s="23"/>
      <c r="J3" s="23"/>
      <c r="K3" s="23"/>
      <c r="L3" s="23"/>
      <c r="M3" s="33"/>
      <c r="N3" s="21" t="s">
        <v>33</v>
      </c>
      <c r="O3" s="26"/>
      <c r="P3" s="26"/>
      <c r="Q3" s="26"/>
      <c r="R3" s="23"/>
      <c r="S3" s="23"/>
      <c r="T3" s="29"/>
      <c r="U3" s="30"/>
      <c r="V3" s="29"/>
      <c r="W3" s="30"/>
      <c r="X3" s="29"/>
      <c r="Y3" s="23"/>
      <c r="Z3" s="23"/>
      <c r="AA3" s="29"/>
      <c r="AB3" s="29"/>
      <c r="AC3" s="29"/>
      <c r="AD3" s="29"/>
      <c r="AE3" s="29"/>
      <c r="AF3" s="29"/>
      <c r="AG3" s="17">
        <f t="shared" ref="AG3:AG33" si="0">COUNTIF(B3:AF3,"Р")</f>
        <v>0</v>
      </c>
      <c r="AH3" s="17">
        <f t="shared" ref="AH3:AH33" si="1">COUNTIF(B3:AF3,"Ал")</f>
        <v>0</v>
      </c>
      <c r="AI3" s="17">
        <f t="shared" ref="AI3:AI33" si="2">COUNTIF(B3:AF3,"М")</f>
        <v>1</v>
      </c>
      <c r="AJ3" s="17">
        <f t="shared" ref="AJ3:AJ33" si="3">COUNTIF(B3:AF3,"Гм")</f>
        <v>0</v>
      </c>
      <c r="AK3" s="17">
        <f t="shared" ref="AK3:AK33" si="4">COUNTIF(B3:AF3,"Ф")</f>
        <v>0</v>
      </c>
      <c r="AL3" s="17">
        <f t="shared" ref="AL3:AL33" si="5">COUNTIF(B3:AF3,"Х")</f>
        <v>0</v>
      </c>
      <c r="AM3" s="17">
        <f t="shared" ref="AM3:AM33" si="6">COUNTIF(B3:AF3,"Б")</f>
        <v>0</v>
      </c>
      <c r="AN3" s="17">
        <f t="shared" ref="AN3:AN33" si="7">COUNTIF(B3:AF3,"Гг")</f>
        <v>0</v>
      </c>
      <c r="AO3" s="17">
        <f t="shared" ref="AO3:AO33" si="8">COUNTIF(B3:AF3,"Ом")</f>
        <v>0</v>
      </c>
      <c r="AP3" s="17">
        <f t="shared" ref="AP3:AP33" si="9">COUNTIF(B3:AF3,"Ая")</f>
        <v>0</v>
      </c>
      <c r="AQ3" s="17">
        <f t="shared" ref="AQ3:AQ33" si="10">COUNTIF(B3:AF3,"Ня")</f>
        <v>0</v>
      </c>
      <c r="AR3" s="17">
        <f t="shared" ref="AR3:AR33" si="11">COUNTIF(B3:AF3,"И")</f>
        <v>0</v>
      </c>
      <c r="AS3" s="17">
        <f t="shared" ref="AS3:AS33" si="12">COUNTIF(B3:AF3,"Ин")</f>
        <v>0</v>
      </c>
      <c r="AT3" s="17">
        <f t="shared" ref="AT3:AT33" si="13">COUNTIF(B3:AF3,"Л")</f>
        <v>0</v>
      </c>
      <c r="AU3" s="17">
        <f t="shared" ref="AU3:AU33" si="14">COUNTIF(B3:AF3,"Об")</f>
        <v>0</v>
      </c>
    </row>
    <row r="4" spans="1:47" ht="15.75" x14ac:dyDescent="0.25">
      <c r="A4" s="18" t="s">
        <v>14</v>
      </c>
      <c r="B4" s="23"/>
      <c r="C4" s="23"/>
      <c r="D4" s="23"/>
      <c r="E4" s="23"/>
      <c r="F4" s="26"/>
      <c r="G4" s="26"/>
      <c r="H4" s="33"/>
      <c r="I4" s="23"/>
      <c r="J4" s="23"/>
      <c r="K4" s="23"/>
      <c r="L4" s="23"/>
      <c r="M4" s="26"/>
      <c r="N4" s="26"/>
      <c r="O4" s="26"/>
      <c r="P4" s="26"/>
      <c r="Q4" s="33"/>
      <c r="R4" s="23"/>
      <c r="S4" s="23"/>
      <c r="T4" s="30"/>
      <c r="U4" s="30"/>
      <c r="V4" s="30"/>
      <c r="W4" s="30"/>
      <c r="X4" s="29"/>
      <c r="Y4" s="23"/>
      <c r="Z4" s="23"/>
      <c r="AA4" s="29"/>
      <c r="AB4" s="30"/>
      <c r="AC4" s="30"/>
      <c r="AD4" s="29"/>
      <c r="AE4" s="30"/>
      <c r="AF4" s="29"/>
      <c r="AG4" s="17">
        <f t="shared" si="0"/>
        <v>0</v>
      </c>
      <c r="AH4" s="17">
        <f t="shared" si="1"/>
        <v>0</v>
      </c>
      <c r="AI4" s="17">
        <f t="shared" si="2"/>
        <v>0</v>
      </c>
      <c r="AJ4" s="17">
        <f t="shared" si="3"/>
        <v>0</v>
      </c>
      <c r="AK4" s="17">
        <f t="shared" si="4"/>
        <v>0</v>
      </c>
      <c r="AL4" s="17">
        <f t="shared" si="5"/>
        <v>0</v>
      </c>
      <c r="AM4" s="17">
        <f t="shared" si="6"/>
        <v>0</v>
      </c>
      <c r="AN4" s="17">
        <f t="shared" si="7"/>
        <v>0</v>
      </c>
      <c r="AO4" s="17">
        <f t="shared" si="8"/>
        <v>0</v>
      </c>
      <c r="AP4" s="17">
        <f t="shared" si="9"/>
        <v>0</v>
      </c>
      <c r="AQ4" s="17">
        <f t="shared" si="10"/>
        <v>0</v>
      </c>
      <c r="AR4" s="17">
        <f t="shared" si="11"/>
        <v>0</v>
      </c>
      <c r="AS4" s="17">
        <f t="shared" si="12"/>
        <v>0</v>
      </c>
      <c r="AT4" s="17">
        <f t="shared" si="13"/>
        <v>0</v>
      </c>
      <c r="AU4" s="17">
        <f t="shared" si="14"/>
        <v>0</v>
      </c>
    </row>
    <row r="5" spans="1:47" ht="15.75" x14ac:dyDescent="0.25">
      <c r="A5" s="18" t="s">
        <v>65</v>
      </c>
      <c r="B5" s="23"/>
      <c r="C5" s="23"/>
      <c r="D5" s="23"/>
      <c r="E5" s="23"/>
      <c r="F5" s="26"/>
      <c r="G5" s="26"/>
      <c r="H5" s="33"/>
      <c r="I5" s="23"/>
      <c r="J5" s="23"/>
      <c r="K5" s="23"/>
      <c r="L5" s="24"/>
      <c r="M5" s="26"/>
      <c r="N5" s="26"/>
      <c r="O5" s="26"/>
      <c r="P5" s="26"/>
      <c r="Q5" s="33"/>
      <c r="R5" s="23"/>
      <c r="S5" s="23"/>
      <c r="T5" s="30"/>
      <c r="U5" s="29"/>
      <c r="V5" s="29"/>
      <c r="W5" s="30"/>
      <c r="X5" s="29"/>
      <c r="Y5" s="23"/>
      <c r="Z5" s="23"/>
      <c r="AA5" s="29"/>
      <c r="AB5" s="29"/>
      <c r="AC5" s="29"/>
      <c r="AD5" s="29"/>
      <c r="AE5" s="30"/>
      <c r="AF5" s="29"/>
      <c r="AG5" s="17">
        <f t="shared" si="0"/>
        <v>0</v>
      </c>
      <c r="AH5" s="17">
        <f t="shared" si="1"/>
        <v>0</v>
      </c>
      <c r="AI5" s="17">
        <f t="shared" si="2"/>
        <v>0</v>
      </c>
      <c r="AJ5" s="17">
        <f t="shared" si="3"/>
        <v>0</v>
      </c>
      <c r="AK5" s="17">
        <f t="shared" si="4"/>
        <v>0</v>
      </c>
      <c r="AL5" s="17">
        <f t="shared" si="5"/>
        <v>0</v>
      </c>
      <c r="AM5" s="17">
        <f t="shared" si="6"/>
        <v>0</v>
      </c>
      <c r="AN5" s="17">
        <f t="shared" si="7"/>
        <v>0</v>
      </c>
      <c r="AO5" s="17">
        <f t="shared" si="8"/>
        <v>0</v>
      </c>
      <c r="AP5" s="17">
        <f t="shared" si="9"/>
        <v>0</v>
      </c>
      <c r="AQ5" s="17">
        <f t="shared" si="10"/>
        <v>0</v>
      </c>
      <c r="AR5" s="17">
        <f t="shared" si="11"/>
        <v>0</v>
      </c>
      <c r="AS5" s="17">
        <f t="shared" si="12"/>
        <v>0</v>
      </c>
      <c r="AT5" s="17">
        <f t="shared" si="13"/>
        <v>0</v>
      </c>
      <c r="AU5" s="17">
        <f t="shared" si="14"/>
        <v>0</v>
      </c>
    </row>
    <row r="6" spans="1:47" ht="15.75" x14ac:dyDescent="0.25">
      <c r="A6" s="18" t="s">
        <v>69</v>
      </c>
      <c r="B6" s="23"/>
      <c r="C6" s="23"/>
      <c r="D6" s="23"/>
      <c r="E6" s="23"/>
      <c r="F6" s="16" t="s">
        <v>37</v>
      </c>
      <c r="G6" s="26"/>
      <c r="H6" s="33"/>
      <c r="I6" s="23"/>
      <c r="J6" s="23"/>
      <c r="K6" s="23"/>
      <c r="L6" s="24"/>
      <c r="M6" s="26"/>
      <c r="N6" s="26"/>
      <c r="O6" s="26"/>
      <c r="P6" s="26"/>
      <c r="Q6" s="33"/>
      <c r="R6" s="23"/>
      <c r="S6" s="23"/>
      <c r="T6" s="29"/>
      <c r="U6" s="29"/>
      <c r="V6" s="29"/>
      <c r="W6" s="21" t="s">
        <v>33</v>
      </c>
      <c r="X6" s="29"/>
      <c r="Y6" s="23"/>
      <c r="Z6" s="23"/>
      <c r="AA6" s="29"/>
      <c r="AB6" s="29"/>
      <c r="AC6" s="29"/>
      <c r="AD6" s="29"/>
      <c r="AE6" s="30"/>
      <c r="AF6" s="29"/>
      <c r="AG6" s="17">
        <f t="shared" si="0"/>
        <v>0</v>
      </c>
      <c r="AH6" s="17">
        <f t="shared" si="1"/>
        <v>0</v>
      </c>
      <c r="AI6" s="17">
        <f t="shared" si="2"/>
        <v>1</v>
      </c>
      <c r="AJ6" s="17">
        <f t="shared" si="3"/>
        <v>0</v>
      </c>
      <c r="AK6" s="17">
        <f t="shared" si="4"/>
        <v>0</v>
      </c>
      <c r="AL6" s="17">
        <f t="shared" si="5"/>
        <v>0</v>
      </c>
      <c r="AM6" s="17">
        <f t="shared" si="6"/>
        <v>1</v>
      </c>
      <c r="AN6" s="17">
        <f t="shared" si="7"/>
        <v>0</v>
      </c>
      <c r="AO6" s="17">
        <f t="shared" si="8"/>
        <v>0</v>
      </c>
      <c r="AP6" s="17">
        <f t="shared" si="9"/>
        <v>0</v>
      </c>
      <c r="AQ6" s="17">
        <f t="shared" si="10"/>
        <v>0</v>
      </c>
      <c r="AR6" s="17">
        <f t="shared" si="11"/>
        <v>0</v>
      </c>
      <c r="AS6" s="17">
        <f t="shared" si="12"/>
        <v>0</v>
      </c>
      <c r="AT6" s="17">
        <f t="shared" si="13"/>
        <v>0</v>
      </c>
      <c r="AU6" s="17">
        <f t="shared" si="14"/>
        <v>0</v>
      </c>
    </row>
    <row r="7" spans="1:47" ht="15.75" x14ac:dyDescent="0.25">
      <c r="A7" s="18" t="s">
        <v>82</v>
      </c>
      <c r="B7" s="23"/>
      <c r="C7" s="23"/>
      <c r="D7" s="23"/>
      <c r="E7" s="23"/>
      <c r="F7" s="16" t="s">
        <v>37</v>
      </c>
      <c r="G7" s="26"/>
      <c r="H7" s="33"/>
      <c r="I7" s="23"/>
      <c r="J7" s="23"/>
      <c r="K7" s="23"/>
      <c r="L7" s="24"/>
      <c r="M7" s="26"/>
      <c r="N7" s="26"/>
      <c r="O7" s="16" t="s">
        <v>33</v>
      </c>
      <c r="P7" s="26"/>
      <c r="Q7" s="33"/>
      <c r="R7" s="23"/>
      <c r="S7" s="23"/>
      <c r="T7" s="29"/>
      <c r="U7" s="29"/>
      <c r="V7" s="29"/>
      <c r="W7" s="30"/>
      <c r="X7" s="29"/>
      <c r="Y7" s="23"/>
      <c r="Z7" s="23"/>
      <c r="AA7" s="29"/>
      <c r="AB7" s="29"/>
      <c r="AC7" s="29"/>
      <c r="AD7" s="29"/>
      <c r="AE7" s="30"/>
      <c r="AF7" s="29"/>
      <c r="AG7" s="17">
        <f t="shared" si="0"/>
        <v>0</v>
      </c>
      <c r="AH7" s="17">
        <f t="shared" si="1"/>
        <v>0</v>
      </c>
      <c r="AI7" s="17">
        <f t="shared" si="2"/>
        <v>1</v>
      </c>
      <c r="AJ7" s="17">
        <f t="shared" si="3"/>
        <v>0</v>
      </c>
      <c r="AK7" s="17">
        <f t="shared" si="4"/>
        <v>0</v>
      </c>
      <c r="AL7" s="17">
        <f t="shared" si="5"/>
        <v>0</v>
      </c>
      <c r="AM7" s="17">
        <f t="shared" si="6"/>
        <v>1</v>
      </c>
      <c r="AN7" s="17">
        <f t="shared" si="7"/>
        <v>0</v>
      </c>
      <c r="AO7" s="17">
        <f t="shared" si="8"/>
        <v>0</v>
      </c>
      <c r="AP7" s="17">
        <f t="shared" si="9"/>
        <v>0</v>
      </c>
      <c r="AQ7" s="17">
        <f t="shared" si="10"/>
        <v>0</v>
      </c>
      <c r="AR7" s="17">
        <f t="shared" si="11"/>
        <v>0</v>
      </c>
      <c r="AS7" s="17">
        <f t="shared" si="12"/>
        <v>0</v>
      </c>
      <c r="AT7" s="17">
        <f t="shared" si="13"/>
        <v>0</v>
      </c>
      <c r="AU7" s="17">
        <f t="shared" si="14"/>
        <v>0</v>
      </c>
    </row>
    <row r="8" spans="1:47" ht="15.75" x14ac:dyDescent="0.25">
      <c r="A8" s="18" t="s">
        <v>15</v>
      </c>
      <c r="B8" s="23"/>
      <c r="C8" s="23"/>
      <c r="D8" s="23"/>
      <c r="E8" s="23"/>
      <c r="F8" s="26"/>
      <c r="G8" s="26"/>
      <c r="H8" s="26"/>
      <c r="I8" s="23"/>
      <c r="J8" s="23"/>
      <c r="K8" s="23"/>
      <c r="L8" s="23"/>
      <c r="M8" s="33"/>
      <c r="N8" s="26"/>
      <c r="O8" s="16" t="s">
        <v>33</v>
      </c>
      <c r="P8" s="21" t="s">
        <v>64</v>
      </c>
      <c r="Q8" s="26"/>
      <c r="R8" s="23"/>
      <c r="S8" s="24"/>
      <c r="T8" s="29"/>
      <c r="U8" s="21" t="s">
        <v>37</v>
      </c>
      <c r="V8" s="29"/>
      <c r="W8" s="30"/>
      <c r="X8" s="16" t="s">
        <v>45</v>
      </c>
      <c r="Y8" s="23"/>
      <c r="Z8" s="23"/>
      <c r="AA8" s="30"/>
      <c r="AB8" s="30"/>
      <c r="AC8" s="30"/>
      <c r="AD8" s="29"/>
      <c r="AE8" s="30"/>
      <c r="AF8" s="29"/>
      <c r="AG8" s="17">
        <f t="shared" si="0"/>
        <v>0</v>
      </c>
      <c r="AH8" s="17">
        <f t="shared" si="1"/>
        <v>0</v>
      </c>
      <c r="AI8" s="17">
        <f t="shared" si="2"/>
        <v>1</v>
      </c>
      <c r="AJ8" s="17">
        <f t="shared" si="3"/>
        <v>0</v>
      </c>
      <c r="AK8" s="17">
        <f t="shared" si="4"/>
        <v>0</v>
      </c>
      <c r="AL8" s="17">
        <f t="shared" si="5"/>
        <v>0</v>
      </c>
      <c r="AM8" s="17">
        <f t="shared" si="6"/>
        <v>1</v>
      </c>
      <c r="AN8" s="17">
        <f t="shared" si="7"/>
        <v>1</v>
      </c>
      <c r="AO8" s="17">
        <f t="shared" si="8"/>
        <v>0</v>
      </c>
      <c r="AP8" s="17">
        <f t="shared" si="9"/>
        <v>0</v>
      </c>
      <c r="AQ8" s="17">
        <f t="shared" si="10"/>
        <v>0</v>
      </c>
      <c r="AR8" s="17">
        <f t="shared" si="11"/>
        <v>0</v>
      </c>
      <c r="AS8" s="17">
        <f t="shared" si="12"/>
        <v>0</v>
      </c>
      <c r="AT8" s="17">
        <f t="shared" si="13"/>
        <v>0</v>
      </c>
      <c r="AU8" s="17">
        <f t="shared" si="14"/>
        <v>1</v>
      </c>
    </row>
    <row r="9" spans="1:47" ht="15.75" x14ac:dyDescent="0.25">
      <c r="A9" s="18" t="s">
        <v>16</v>
      </c>
      <c r="B9" s="23"/>
      <c r="C9" s="23"/>
      <c r="D9" s="23"/>
      <c r="E9" s="23"/>
      <c r="F9" s="26"/>
      <c r="G9" s="26"/>
      <c r="H9" s="26"/>
      <c r="I9" s="23"/>
      <c r="J9" s="23"/>
      <c r="K9" s="24"/>
      <c r="L9" s="23"/>
      <c r="M9" s="26"/>
      <c r="N9" s="21" t="s">
        <v>62</v>
      </c>
      <c r="O9" s="21" t="s">
        <v>34</v>
      </c>
      <c r="P9" s="21" t="s">
        <v>64</v>
      </c>
      <c r="Q9" s="26"/>
      <c r="R9" s="23"/>
      <c r="S9" s="23"/>
      <c r="T9" s="29"/>
      <c r="U9" s="21" t="s">
        <v>37</v>
      </c>
      <c r="V9" s="29"/>
      <c r="W9" s="16" t="s">
        <v>33</v>
      </c>
      <c r="X9" s="16" t="s">
        <v>45</v>
      </c>
      <c r="Y9" s="24"/>
      <c r="Z9" s="23"/>
      <c r="AA9" s="30"/>
      <c r="AB9" s="30"/>
      <c r="AC9" s="30"/>
      <c r="AD9" s="30"/>
      <c r="AE9" s="29"/>
      <c r="AF9" s="29"/>
      <c r="AG9" s="17">
        <f t="shared" si="0"/>
        <v>1</v>
      </c>
      <c r="AH9" s="17">
        <f t="shared" si="1"/>
        <v>0</v>
      </c>
      <c r="AI9" s="17">
        <f t="shared" si="2"/>
        <v>1</v>
      </c>
      <c r="AJ9" s="17">
        <f t="shared" si="3"/>
        <v>0</v>
      </c>
      <c r="AK9" s="17">
        <f t="shared" si="4"/>
        <v>0</v>
      </c>
      <c r="AL9" s="17">
        <f t="shared" si="5"/>
        <v>0</v>
      </c>
      <c r="AM9" s="17">
        <f t="shared" si="6"/>
        <v>1</v>
      </c>
      <c r="AN9" s="17">
        <f t="shared" si="7"/>
        <v>1</v>
      </c>
      <c r="AO9" s="17">
        <f t="shared" si="8"/>
        <v>0</v>
      </c>
      <c r="AP9" s="17">
        <f t="shared" si="9"/>
        <v>0</v>
      </c>
      <c r="AQ9" s="17">
        <f t="shared" si="10"/>
        <v>0</v>
      </c>
      <c r="AR9" s="17">
        <f t="shared" si="11"/>
        <v>0</v>
      </c>
      <c r="AS9" s="17">
        <f t="shared" si="12"/>
        <v>0</v>
      </c>
      <c r="AT9" s="17">
        <f t="shared" si="13"/>
        <v>1</v>
      </c>
      <c r="AU9" s="17">
        <f t="shared" si="14"/>
        <v>1</v>
      </c>
    </row>
    <row r="10" spans="1:47" ht="15.75" x14ac:dyDescent="0.25">
      <c r="A10" s="18" t="s">
        <v>17</v>
      </c>
      <c r="B10" s="23"/>
      <c r="C10" s="23"/>
      <c r="D10" s="23"/>
      <c r="E10" s="23"/>
      <c r="F10" s="26"/>
      <c r="G10" s="26"/>
      <c r="H10" s="26"/>
      <c r="I10" s="23"/>
      <c r="J10" s="23"/>
      <c r="K10" s="24"/>
      <c r="L10" s="23"/>
      <c r="M10" s="33"/>
      <c r="N10" s="26"/>
      <c r="O10" s="33"/>
      <c r="P10" s="21" t="s">
        <v>64</v>
      </c>
      <c r="Q10" s="26"/>
      <c r="R10" s="23"/>
      <c r="S10" s="23"/>
      <c r="T10" s="30"/>
      <c r="U10" s="21" t="s">
        <v>37</v>
      </c>
      <c r="V10" s="29"/>
      <c r="W10" s="29"/>
      <c r="X10" s="16" t="s">
        <v>45</v>
      </c>
      <c r="Y10" s="24"/>
      <c r="Z10" s="23"/>
      <c r="AA10" s="30"/>
      <c r="AB10" s="29"/>
      <c r="AC10" s="30"/>
      <c r="AD10" s="30"/>
      <c r="AE10" s="29"/>
      <c r="AF10" s="29"/>
      <c r="AG10" s="17">
        <f t="shared" si="0"/>
        <v>0</v>
      </c>
      <c r="AH10" s="17">
        <f t="shared" si="1"/>
        <v>0</v>
      </c>
      <c r="AI10" s="17">
        <f t="shared" si="2"/>
        <v>0</v>
      </c>
      <c r="AJ10" s="17">
        <f t="shared" si="3"/>
        <v>0</v>
      </c>
      <c r="AK10" s="17">
        <f t="shared" si="4"/>
        <v>0</v>
      </c>
      <c r="AL10" s="17">
        <f t="shared" si="5"/>
        <v>0</v>
      </c>
      <c r="AM10" s="17">
        <f t="shared" si="6"/>
        <v>1</v>
      </c>
      <c r="AN10" s="17">
        <f t="shared" si="7"/>
        <v>1</v>
      </c>
      <c r="AO10" s="17">
        <f t="shared" si="8"/>
        <v>0</v>
      </c>
      <c r="AP10" s="17">
        <f t="shared" si="9"/>
        <v>0</v>
      </c>
      <c r="AQ10" s="17">
        <f t="shared" si="10"/>
        <v>0</v>
      </c>
      <c r="AR10" s="17">
        <f t="shared" si="11"/>
        <v>0</v>
      </c>
      <c r="AS10" s="17">
        <f t="shared" si="12"/>
        <v>0</v>
      </c>
      <c r="AT10" s="17">
        <f t="shared" si="13"/>
        <v>0</v>
      </c>
      <c r="AU10" s="17">
        <f t="shared" si="14"/>
        <v>1</v>
      </c>
    </row>
    <row r="11" spans="1:47" ht="15.75" x14ac:dyDescent="0.25">
      <c r="A11" s="18" t="s">
        <v>70</v>
      </c>
      <c r="B11" s="23"/>
      <c r="C11" s="23"/>
      <c r="D11" s="23"/>
      <c r="E11" s="23"/>
      <c r="F11" s="26"/>
      <c r="G11" s="26"/>
      <c r="H11" s="26"/>
      <c r="I11" s="23"/>
      <c r="J11" s="23"/>
      <c r="K11" s="24"/>
      <c r="L11" s="23"/>
      <c r="M11" s="26"/>
      <c r="N11" s="33"/>
      <c r="O11" s="33"/>
      <c r="P11" s="21" t="s">
        <v>64</v>
      </c>
      <c r="Q11" s="26"/>
      <c r="R11" s="23"/>
      <c r="S11" s="23"/>
      <c r="T11" s="30"/>
      <c r="U11" s="21" t="s">
        <v>37</v>
      </c>
      <c r="V11" s="29"/>
      <c r="W11" s="16" t="s">
        <v>33</v>
      </c>
      <c r="X11" s="16" t="s">
        <v>45</v>
      </c>
      <c r="Y11" s="24"/>
      <c r="Z11" s="23"/>
      <c r="AA11" s="30"/>
      <c r="AB11" s="29"/>
      <c r="AC11" s="30"/>
      <c r="AD11" s="30"/>
      <c r="AE11" s="29"/>
      <c r="AF11" s="29"/>
      <c r="AG11" s="17">
        <f>COUNTIF(B11:AF11,"Р")+1</f>
        <v>1</v>
      </c>
      <c r="AH11" s="17">
        <f t="shared" si="1"/>
        <v>0</v>
      </c>
      <c r="AI11" s="17">
        <f t="shared" si="2"/>
        <v>1</v>
      </c>
      <c r="AJ11" s="17">
        <f t="shared" si="3"/>
        <v>0</v>
      </c>
      <c r="AK11" s="17">
        <f t="shared" si="4"/>
        <v>0</v>
      </c>
      <c r="AL11" s="17">
        <f t="shared" si="5"/>
        <v>0</v>
      </c>
      <c r="AM11" s="17">
        <f t="shared" si="6"/>
        <v>1</v>
      </c>
      <c r="AN11" s="17">
        <f t="shared" si="7"/>
        <v>1</v>
      </c>
      <c r="AO11" s="17">
        <f t="shared" si="8"/>
        <v>0</v>
      </c>
      <c r="AP11" s="17">
        <f t="shared" si="9"/>
        <v>0</v>
      </c>
      <c r="AQ11" s="17">
        <f t="shared" si="10"/>
        <v>0</v>
      </c>
      <c r="AR11" s="17">
        <f t="shared" si="11"/>
        <v>0</v>
      </c>
      <c r="AS11" s="17">
        <f t="shared" si="12"/>
        <v>0</v>
      </c>
      <c r="AT11" s="17">
        <f t="shared" si="13"/>
        <v>0</v>
      </c>
      <c r="AU11" s="17">
        <f t="shared" si="14"/>
        <v>1</v>
      </c>
    </row>
    <row r="12" spans="1:47" ht="15.75" x14ac:dyDescent="0.25">
      <c r="A12" s="18" t="s">
        <v>18</v>
      </c>
      <c r="B12" s="23"/>
      <c r="C12" s="23"/>
      <c r="D12" s="23"/>
      <c r="E12" s="23"/>
      <c r="F12" s="26"/>
      <c r="G12" s="16" t="s">
        <v>38</v>
      </c>
      <c r="H12" s="26"/>
      <c r="I12" s="23"/>
      <c r="J12" s="23"/>
      <c r="K12" s="23"/>
      <c r="L12" s="23"/>
      <c r="M12" s="26"/>
      <c r="N12" s="26"/>
      <c r="O12" s="16" t="s">
        <v>43</v>
      </c>
      <c r="P12" s="33"/>
      <c r="Q12" s="21" t="s">
        <v>43</v>
      </c>
      <c r="R12" s="23"/>
      <c r="S12" s="23"/>
      <c r="T12" s="16" t="s">
        <v>45</v>
      </c>
      <c r="U12" s="29"/>
      <c r="V12" s="29"/>
      <c r="W12" s="16" t="s">
        <v>44</v>
      </c>
      <c r="X12" s="30"/>
      <c r="Y12" s="23"/>
      <c r="Z12" s="23"/>
      <c r="AA12" s="29"/>
      <c r="AB12" s="30"/>
      <c r="AC12" s="29"/>
      <c r="AD12" s="29"/>
      <c r="AE12" s="29"/>
      <c r="AF12" s="29"/>
      <c r="AG12" s="17">
        <f t="shared" ref="AG12:AG13" si="15">COUNTIF(B12:AF12,"Р")</f>
        <v>0</v>
      </c>
      <c r="AH12" s="17">
        <f t="shared" si="1"/>
        <v>2</v>
      </c>
      <c r="AI12" s="17">
        <f t="shared" si="2"/>
        <v>0</v>
      </c>
      <c r="AJ12" s="17">
        <f t="shared" si="3"/>
        <v>1</v>
      </c>
      <c r="AK12" s="17">
        <f t="shared" si="4"/>
        <v>1</v>
      </c>
      <c r="AL12" s="17">
        <f t="shared" si="5"/>
        <v>0</v>
      </c>
      <c r="AM12" s="17">
        <f t="shared" si="6"/>
        <v>0</v>
      </c>
      <c r="AN12" s="17">
        <f t="shared" si="7"/>
        <v>1</v>
      </c>
      <c r="AO12" s="17">
        <f t="shared" si="8"/>
        <v>0</v>
      </c>
      <c r="AP12" s="17">
        <f t="shared" si="9"/>
        <v>0</v>
      </c>
      <c r="AQ12" s="17">
        <f t="shared" si="10"/>
        <v>0</v>
      </c>
      <c r="AR12" s="17">
        <f t="shared" si="11"/>
        <v>0</v>
      </c>
      <c r="AS12" s="17">
        <f t="shared" si="12"/>
        <v>0</v>
      </c>
      <c r="AT12" s="17">
        <f t="shared" si="13"/>
        <v>0</v>
      </c>
      <c r="AU12" s="17">
        <f t="shared" si="14"/>
        <v>0</v>
      </c>
    </row>
    <row r="13" spans="1:47" ht="15.75" x14ac:dyDescent="0.25">
      <c r="A13" s="18" t="s">
        <v>19</v>
      </c>
      <c r="B13" s="23"/>
      <c r="C13" s="23"/>
      <c r="D13" s="23"/>
      <c r="E13" s="23"/>
      <c r="F13" s="26"/>
      <c r="G13" s="16" t="s">
        <v>38</v>
      </c>
      <c r="H13" s="26"/>
      <c r="I13" s="23"/>
      <c r="J13" s="23"/>
      <c r="K13" s="23"/>
      <c r="L13" s="23"/>
      <c r="M13" s="16" t="s">
        <v>43</v>
      </c>
      <c r="N13" s="26"/>
      <c r="O13" s="36"/>
      <c r="P13" s="33"/>
      <c r="Q13" s="21" t="s">
        <v>43</v>
      </c>
      <c r="R13" s="23"/>
      <c r="S13" s="24"/>
      <c r="T13" s="16" t="s">
        <v>45</v>
      </c>
      <c r="U13" s="29"/>
      <c r="V13" s="29"/>
      <c r="W13" s="16" t="s">
        <v>44</v>
      </c>
      <c r="X13" s="29"/>
      <c r="Y13" s="23"/>
      <c r="Z13" s="23"/>
      <c r="AA13" s="29"/>
      <c r="AB13" s="29"/>
      <c r="AC13" s="30"/>
      <c r="AD13" s="30"/>
      <c r="AE13" s="29"/>
      <c r="AF13" s="29"/>
      <c r="AG13" s="17">
        <f t="shared" si="15"/>
        <v>0</v>
      </c>
      <c r="AH13" s="17">
        <f t="shared" si="1"/>
        <v>2</v>
      </c>
      <c r="AI13" s="17">
        <f t="shared" si="2"/>
        <v>0</v>
      </c>
      <c r="AJ13" s="17">
        <f t="shared" si="3"/>
        <v>1</v>
      </c>
      <c r="AK13" s="17">
        <f t="shared" si="4"/>
        <v>1</v>
      </c>
      <c r="AL13" s="17">
        <f t="shared" si="5"/>
        <v>0</v>
      </c>
      <c r="AM13" s="17">
        <f t="shared" si="6"/>
        <v>0</v>
      </c>
      <c r="AN13" s="17">
        <f t="shared" si="7"/>
        <v>1</v>
      </c>
      <c r="AO13" s="17">
        <f t="shared" si="8"/>
        <v>0</v>
      </c>
      <c r="AP13" s="17">
        <f t="shared" si="9"/>
        <v>0</v>
      </c>
      <c r="AQ13" s="17">
        <f t="shared" si="10"/>
        <v>0</v>
      </c>
      <c r="AR13" s="17">
        <f t="shared" si="11"/>
        <v>0</v>
      </c>
      <c r="AS13" s="17">
        <f t="shared" si="12"/>
        <v>0</v>
      </c>
      <c r="AT13" s="17">
        <f t="shared" si="13"/>
        <v>0</v>
      </c>
      <c r="AU13" s="17">
        <f t="shared" si="14"/>
        <v>0</v>
      </c>
    </row>
    <row r="14" spans="1:47" ht="15.75" x14ac:dyDescent="0.25">
      <c r="A14" s="18" t="s">
        <v>20</v>
      </c>
      <c r="B14" s="23"/>
      <c r="C14" s="23"/>
      <c r="D14" s="23"/>
      <c r="E14" s="23"/>
      <c r="F14" s="26"/>
      <c r="G14" s="16" t="s">
        <v>38</v>
      </c>
      <c r="H14" s="26"/>
      <c r="I14" s="23"/>
      <c r="J14" s="23"/>
      <c r="K14" s="23"/>
      <c r="L14" s="23"/>
      <c r="M14" s="26"/>
      <c r="N14" s="26"/>
      <c r="O14" s="36"/>
      <c r="P14" s="33"/>
      <c r="Q14" s="21" t="s">
        <v>43</v>
      </c>
      <c r="R14" s="23"/>
      <c r="S14" s="23"/>
      <c r="T14" s="16" t="s">
        <v>45</v>
      </c>
      <c r="U14" s="29"/>
      <c r="V14" s="29"/>
      <c r="W14" s="16" t="s">
        <v>44</v>
      </c>
      <c r="X14" s="30"/>
      <c r="Y14" s="23"/>
      <c r="Z14" s="23"/>
      <c r="AA14" s="29"/>
      <c r="AB14" s="30"/>
      <c r="AC14" s="29"/>
      <c r="AD14" s="29"/>
      <c r="AE14" s="29"/>
      <c r="AF14" s="29"/>
      <c r="AG14" s="17">
        <f t="shared" si="0"/>
        <v>0</v>
      </c>
      <c r="AH14" s="17">
        <f t="shared" si="1"/>
        <v>1</v>
      </c>
      <c r="AI14" s="17">
        <f t="shared" si="2"/>
        <v>0</v>
      </c>
      <c r="AJ14" s="17">
        <f t="shared" si="3"/>
        <v>1</v>
      </c>
      <c r="AK14" s="17">
        <f t="shared" si="4"/>
        <v>1</v>
      </c>
      <c r="AL14" s="17">
        <f t="shared" si="5"/>
        <v>0</v>
      </c>
      <c r="AM14" s="17">
        <f t="shared" si="6"/>
        <v>0</v>
      </c>
      <c r="AN14" s="17">
        <f t="shared" si="7"/>
        <v>1</v>
      </c>
      <c r="AO14" s="17">
        <f t="shared" si="8"/>
        <v>0</v>
      </c>
      <c r="AP14" s="17">
        <f t="shared" si="9"/>
        <v>0</v>
      </c>
      <c r="AQ14" s="17">
        <f t="shared" si="10"/>
        <v>0</v>
      </c>
      <c r="AR14" s="17">
        <f t="shared" si="11"/>
        <v>0</v>
      </c>
      <c r="AS14" s="17">
        <f t="shared" si="12"/>
        <v>0</v>
      </c>
      <c r="AT14" s="17">
        <f t="shared" si="13"/>
        <v>0</v>
      </c>
      <c r="AU14" s="17">
        <f t="shared" si="14"/>
        <v>0</v>
      </c>
    </row>
    <row r="15" spans="1:47" ht="15.75" x14ac:dyDescent="0.25">
      <c r="A15" s="18" t="s">
        <v>71</v>
      </c>
      <c r="B15" s="23"/>
      <c r="C15" s="23"/>
      <c r="D15" s="23"/>
      <c r="E15" s="23"/>
      <c r="F15" s="26"/>
      <c r="G15" s="16" t="s">
        <v>38</v>
      </c>
      <c r="H15" s="16" t="s">
        <v>34</v>
      </c>
      <c r="I15" s="23"/>
      <c r="J15" s="23"/>
      <c r="K15" s="23"/>
      <c r="L15" s="23"/>
      <c r="M15" s="26"/>
      <c r="N15" s="26"/>
      <c r="O15" s="36"/>
      <c r="P15" s="33"/>
      <c r="Q15" s="21" t="s">
        <v>43</v>
      </c>
      <c r="R15" s="23"/>
      <c r="S15" s="24"/>
      <c r="T15" s="16" t="s">
        <v>45</v>
      </c>
      <c r="U15" s="29"/>
      <c r="V15" s="29"/>
      <c r="W15" s="16" t="s">
        <v>44</v>
      </c>
      <c r="X15" s="29"/>
      <c r="Y15" s="23"/>
      <c r="Z15" s="23"/>
      <c r="AA15" s="29"/>
      <c r="AB15" s="29"/>
      <c r="AC15" s="30"/>
      <c r="AD15" s="30"/>
      <c r="AE15" s="29"/>
      <c r="AF15" s="29"/>
      <c r="AG15" s="17">
        <f t="shared" si="0"/>
        <v>1</v>
      </c>
      <c r="AH15" s="17">
        <f t="shared" si="1"/>
        <v>1</v>
      </c>
      <c r="AI15" s="17">
        <f t="shared" si="2"/>
        <v>0</v>
      </c>
      <c r="AJ15" s="17">
        <f t="shared" si="3"/>
        <v>1</v>
      </c>
      <c r="AK15" s="17">
        <f t="shared" si="4"/>
        <v>1</v>
      </c>
      <c r="AL15" s="17">
        <f t="shared" si="5"/>
        <v>0</v>
      </c>
      <c r="AM15" s="17">
        <f t="shared" si="6"/>
        <v>0</v>
      </c>
      <c r="AN15" s="17">
        <f t="shared" si="7"/>
        <v>1</v>
      </c>
      <c r="AO15" s="17">
        <f t="shared" si="8"/>
        <v>0</v>
      </c>
      <c r="AP15" s="17">
        <f t="shared" si="9"/>
        <v>0</v>
      </c>
      <c r="AQ15" s="17">
        <f t="shared" si="10"/>
        <v>0</v>
      </c>
      <c r="AR15" s="17">
        <f t="shared" si="11"/>
        <v>0</v>
      </c>
      <c r="AS15" s="17">
        <f t="shared" si="12"/>
        <v>0</v>
      </c>
      <c r="AT15" s="17">
        <f t="shared" si="13"/>
        <v>0</v>
      </c>
      <c r="AU15" s="17">
        <f t="shared" si="14"/>
        <v>0</v>
      </c>
    </row>
    <row r="16" spans="1:47" ht="15.75" x14ac:dyDescent="0.25">
      <c r="A16" s="18" t="s">
        <v>83</v>
      </c>
      <c r="B16" s="23"/>
      <c r="C16" s="23"/>
      <c r="D16" s="23"/>
      <c r="E16" s="23"/>
      <c r="F16" s="26"/>
      <c r="G16" s="16" t="s">
        <v>38</v>
      </c>
      <c r="H16" s="26"/>
      <c r="I16" s="23"/>
      <c r="J16" s="23"/>
      <c r="K16" s="23"/>
      <c r="L16" s="23"/>
      <c r="M16" s="26"/>
      <c r="N16" s="26"/>
      <c r="O16" s="16" t="s">
        <v>43</v>
      </c>
      <c r="P16" s="33"/>
      <c r="Q16" s="21" t="s">
        <v>43</v>
      </c>
      <c r="R16" s="23"/>
      <c r="S16" s="24"/>
      <c r="T16" s="16" t="s">
        <v>45</v>
      </c>
      <c r="U16" s="29"/>
      <c r="V16" s="29"/>
      <c r="W16" s="16" t="s">
        <v>44</v>
      </c>
      <c r="X16" s="29"/>
      <c r="Y16" s="23"/>
      <c r="Z16" s="23"/>
      <c r="AA16" s="29"/>
      <c r="AB16" s="29"/>
      <c r="AC16" s="30"/>
      <c r="AD16" s="30"/>
      <c r="AE16" s="29"/>
      <c r="AF16" s="29"/>
      <c r="AG16" s="17">
        <f t="shared" si="0"/>
        <v>0</v>
      </c>
      <c r="AH16" s="17">
        <f t="shared" si="1"/>
        <v>2</v>
      </c>
      <c r="AI16" s="17">
        <f t="shared" si="2"/>
        <v>0</v>
      </c>
      <c r="AJ16" s="17">
        <f t="shared" si="3"/>
        <v>1</v>
      </c>
      <c r="AK16" s="17">
        <f t="shared" si="4"/>
        <v>1</v>
      </c>
      <c r="AL16" s="17">
        <f t="shared" si="5"/>
        <v>0</v>
      </c>
      <c r="AM16" s="17">
        <f t="shared" si="6"/>
        <v>0</v>
      </c>
      <c r="AN16" s="17">
        <f t="shared" si="7"/>
        <v>1</v>
      </c>
      <c r="AO16" s="17">
        <f t="shared" si="8"/>
        <v>0</v>
      </c>
      <c r="AP16" s="17">
        <f t="shared" si="9"/>
        <v>0</v>
      </c>
      <c r="AQ16" s="17">
        <f t="shared" si="10"/>
        <v>0</v>
      </c>
      <c r="AR16" s="17">
        <f t="shared" si="11"/>
        <v>0</v>
      </c>
      <c r="AS16" s="17">
        <f t="shared" si="12"/>
        <v>0</v>
      </c>
      <c r="AT16" s="17">
        <f t="shared" si="13"/>
        <v>0</v>
      </c>
      <c r="AU16" s="17">
        <f t="shared" si="14"/>
        <v>0</v>
      </c>
    </row>
    <row r="17" spans="1:47" ht="15.75" x14ac:dyDescent="0.25">
      <c r="A17" s="19" t="s">
        <v>21</v>
      </c>
      <c r="B17" s="23"/>
      <c r="C17" s="23"/>
      <c r="D17" s="23"/>
      <c r="E17" s="23"/>
      <c r="F17" s="26"/>
      <c r="G17" s="26"/>
      <c r="H17" s="16" t="s">
        <v>43</v>
      </c>
      <c r="I17" s="23"/>
      <c r="J17" s="23"/>
      <c r="K17" s="23"/>
      <c r="L17" s="23"/>
      <c r="M17" s="26"/>
      <c r="N17" s="26"/>
      <c r="O17" s="16" t="s">
        <v>44</v>
      </c>
      <c r="P17" s="26"/>
      <c r="Q17" s="16" t="s">
        <v>38</v>
      </c>
      <c r="R17" s="23"/>
      <c r="S17" s="23"/>
      <c r="T17" s="29"/>
      <c r="U17" s="29"/>
      <c r="V17" s="16" t="s">
        <v>39</v>
      </c>
      <c r="W17" s="16" t="s">
        <v>64</v>
      </c>
      <c r="X17" s="29"/>
      <c r="Y17" s="23"/>
      <c r="Z17" s="23"/>
      <c r="AA17" s="29"/>
      <c r="AB17" s="29"/>
      <c r="AC17" s="30"/>
      <c r="AD17" s="29"/>
      <c r="AE17" s="29"/>
      <c r="AF17" s="29"/>
      <c r="AG17" s="17">
        <f t="shared" si="0"/>
        <v>0</v>
      </c>
      <c r="AH17" s="17">
        <f t="shared" si="1"/>
        <v>1</v>
      </c>
      <c r="AI17" s="17">
        <f t="shared" si="2"/>
        <v>0</v>
      </c>
      <c r="AJ17" s="17">
        <f t="shared" si="3"/>
        <v>1</v>
      </c>
      <c r="AK17" s="17">
        <f t="shared" si="4"/>
        <v>1</v>
      </c>
      <c r="AL17" s="17">
        <f t="shared" si="5"/>
        <v>1</v>
      </c>
      <c r="AM17" s="17">
        <f t="shared" si="6"/>
        <v>0</v>
      </c>
      <c r="AN17" s="17">
        <f t="shared" si="7"/>
        <v>0</v>
      </c>
      <c r="AO17" s="17">
        <f t="shared" si="8"/>
        <v>0</v>
      </c>
      <c r="AP17" s="17">
        <f t="shared" si="9"/>
        <v>0</v>
      </c>
      <c r="AQ17" s="17">
        <f t="shared" si="10"/>
        <v>0</v>
      </c>
      <c r="AR17" s="17">
        <f t="shared" si="11"/>
        <v>0</v>
      </c>
      <c r="AS17" s="17">
        <f t="shared" si="12"/>
        <v>0</v>
      </c>
      <c r="AT17" s="17">
        <f t="shared" si="13"/>
        <v>0</v>
      </c>
      <c r="AU17" s="17">
        <f t="shared" si="14"/>
        <v>1</v>
      </c>
    </row>
    <row r="18" spans="1:47" ht="15.75" x14ac:dyDescent="0.25">
      <c r="A18" s="20" t="s">
        <v>22</v>
      </c>
      <c r="B18" s="23"/>
      <c r="C18" s="23"/>
      <c r="D18" s="23"/>
      <c r="E18" s="23"/>
      <c r="F18" s="26"/>
      <c r="G18" s="26"/>
      <c r="H18" s="36"/>
      <c r="I18" s="23"/>
      <c r="J18" s="23"/>
      <c r="K18" s="23"/>
      <c r="L18" s="23"/>
      <c r="M18" s="26"/>
      <c r="N18" s="33"/>
      <c r="O18" s="29"/>
      <c r="P18" s="33"/>
      <c r="Q18" s="16" t="s">
        <v>38</v>
      </c>
      <c r="R18" s="23"/>
      <c r="S18" s="23"/>
      <c r="T18" s="30"/>
      <c r="U18" s="29"/>
      <c r="V18" s="16" t="s">
        <v>39</v>
      </c>
      <c r="W18" s="16" t="s">
        <v>64</v>
      </c>
      <c r="X18" s="30"/>
      <c r="Y18" s="23"/>
      <c r="Z18" s="23"/>
      <c r="AA18" s="30"/>
      <c r="AB18" s="30"/>
      <c r="AC18" s="29"/>
      <c r="AD18" s="29"/>
      <c r="AE18" s="29"/>
      <c r="AF18" s="29"/>
      <c r="AG18" s="17">
        <f t="shared" si="0"/>
        <v>0</v>
      </c>
      <c r="AH18" s="17">
        <f t="shared" si="1"/>
        <v>0</v>
      </c>
      <c r="AI18" s="17">
        <f t="shared" si="2"/>
        <v>0</v>
      </c>
      <c r="AJ18" s="17">
        <f t="shared" si="3"/>
        <v>0</v>
      </c>
      <c r="AK18" s="17">
        <f t="shared" si="4"/>
        <v>1</v>
      </c>
      <c r="AL18" s="17">
        <f t="shared" si="5"/>
        <v>1</v>
      </c>
      <c r="AM18" s="17">
        <f t="shared" si="6"/>
        <v>0</v>
      </c>
      <c r="AN18" s="17">
        <f t="shared" si="7"/>
        <v>0</v>
      </c>
      <c r="AO18" s="17">
        <f t="shared" si="8"/>
        <v>0</v>
      </c>
      <c r="AP18" s="17">
        <f t="shared" si="9"/>
        <v>0</v>
      </c>
      <c r="AQ18" s="17">
        <f t="shared" si="10"/>
        <v>0</v>
      </c>
      <c r="AR18" s="17">
        <f t="shared" si="11"/>
        <v>0</v>
      </c>
      <c r="AS18" s="17">
        <f t="shared" si="12"/>
        <v>0</v>
      </c>
      <c r="AT18" s="17">
        <f t="shared" si="13"/>
        <v>0</v>
      </c>
      <c r="AU18" s="17">
        <f t="shared" si="14"/>
        <v>1</v>
      </c>
    </row>
    <row r="19" spans="1:47" ht="15.75" x14ac:dyDescent="0.25">
      <c r="A19" s="20" t="s">
        <v>23</v>
      </c>
      <c r="B19" s="23"/>
      <c r="C19" s="23"/>
      <c r="D19" s="23"/>
      <c r="E19" s="23"/>
      <c r="F19" s="26"/>
      <c r="G19" s="26"/>
      <c r="H19" s="16" t="s">
        <v>43</v>
      </c>
      <c r="I19" s="23"/>
      <c r="J19" s="23"/>
      <c r="K19" s="23"/>
      <c r="L19" s="23"/>
      <c r="M19" s="26"/>
      <c r="N19" s="33"/>
      <c r="O19" s="16" t="s">
        <v>44</v>
      </c>
      <c r="P19" s="26"/>
      <c r="Q19" s="16" t="s">
        <v>38</v>
      </c>
      <c r="R19" s="23"/>
      <c r="S19" s="23"/>
      <c r="T19" s="30"/>
      <c r="U19" s="29"/>
      <c r="V19" s="16" t="s">
        <v>39</v>
      </c>
      <c r="W19" s="16" t="s">
        <v>64</v>
      </c>
      <c r="X19" s="29"/>
      <c r="Y19" s="23"/>
      <c r="Z19" s="23"/>
      <c r="AA19" s="30"/>
      <c r="AB19" s="30"/>
      <c r="AC19" s="29"/>
      <c r="AD19" s="29"/>
      <c r="AE19" s="29"/>
      <c r="AF19" s="29"/>
      <c r="AG19" s="17">
        <f t="shared" si="0"/>
        <v>0</v>
      </c>
      <c r="AH19" s="17">
        <f t="shared" si="1"/>
        <v>1</v>
      </c>
      <c r="AI19" s="17">
        <f t="shared" si="2"/>
        <v>0</v>
      </c>
      <c r="AJ19" s="17">
        <f t="shared" si="3"/>
        <v>1</v>
      </c>
      <c r="AK19" s="17">
        <f t="shared" si="4"/>
        <v>1</v>
      </c>
      <c r="AL19" s="17">
        <f t="shared" si="5"/>
        <v>1</v>
      </c>
      <c r="AM19" s="17">
        <f t="shared" si="6"/>
        <v>0</v>
      </c>
      <c r="AN19" s="17">
        <f t="shared" si="7"/>
        <v>0</v>
      </c>
      <c r="AO19" s="17">
        <f t="shared" si="8"/>
        <v>0</v>
      </c>
      <c r="AP19" s="17">
        <f t="shared" si="9"/>
        <v>0</v>
      </c>
      <c r="AQ19" s="17">
        <f t="shared" si="10"/>
        <v>0</v>
      </c>
      <c r="AR19" s="17">
        <f t="shared" si="11"/>
        <v>0</v>
      </c>
      <c r="AS19" s="17">
        <f t="shared" si="12"/>
        <v>0</v>
      </c>
      <c r="AT19" s="17">
        <f t="shared" si="13"/>
        <v>0</v>
      </c>
      <c r="AU19" s="17">
        <f t="shared" si="14"/>
        <v>1</v>
      </c>
    </row>
    <row r="20" spans="1:47" ht="15.75" x14ac:dyDescent="0.25">
      <c r="A20" s="20" t="s">
        <v>72</v>
      </c>
      <c r="B20" s="23"/>
      <c r="C20" s="23"/>
      <c r="D20" s="23"/>
      <c r="E20" s="23"/>
      <c r="F20" s="26"/>
      <c r="G20" s="26"/>
      <c r="H20" s="16" t="s">
        <v>34</v>
      </c>
      <c r="I20" s="23"/>
      <c r="J20" s="23"/>
      <c r="K20" s="23"/>
      <c r="L20" s="23"/>
      <c r="M20" s="26"/>
      <c r="N20" s="16" t="s">
        <v>44</v>
      </c>
      <c r="O20" s="26"/>
      <c r="P20" s="33"/>
      <c r="Q20" s="39" t="s">
        <v>100</v>
      </c>
      <c r="R20" s="23"/>
      <c r="S20" s="23"/>
      <c r="T20" s="29"/>
      <c r="U20" s="30"/>
      <c r="V20" s="16" t="s">
        <v>39</v>
      </c>
      <c r="W20" s="16" t="s">
        <v>64</v>
      </c>
      <c r="X20" s="30"/>
      <c r="Y20" s="23"/>
      <c r="Z20" s="23"/>
      <c r="AA20" s="30"/>
      <c r="AB20" s="30"/>
      <c r="AC20" s="29"/>
      <c r="AD20" s="29"/>
      <c r="AE20" s="29"/>
      <c r="AF20" s="29"/>
      <c r="AG20" s="17">
        <f t="shared" si="0"/>
        <v>1</v>
      </c>
      <c r="AH20" s="17">
        <f>COUNTIF(B20:AF20,"Ал")+1</f>
        <v>1</v>
      </c>
      <c r="AI20" s="17">
        <f t="shared" si="2"/>
        <v>0</v>
      </c>
      <c r="AJ20" s="17">
        <f t="shared" si="3"/>
        <v>1</v>
      </c>
      <c r="AK20" s="17">
        <f t="shared" si="4"/>
        <v>0</v>
      </c>
      <c r="AL20" s="17">
        <f t="shared" si="5"/>
        <v>1</v>
      </c>
      <c r="AM20" s="17">
        <f t="shared" si="6"/>
        <v>0</v>
      </c>
      <c r="AN20" s="17">
        <f t="shared" si="7"/>
        <v>0</v>
      </c>
      <c r="AO20" s="17">
        <f t="shared" si="8"/>
        <v>0</v>
      </c>
      <c r="AP20" s="17">
        <f>COUNTIF(B20:AF20,"Ая")+1</f>
        <v>1</v>
      </c>
      <c r="AQ20" s="17">
        <f t="shared" si="10"/>
        <v>0</v>
      </c>
      <c r="AR20" s="17">
        <f t="shared" si="11"/>
        <v>0</v>
      </c>
      <c r="AS20" s="17">
        <f t="shared" si="12"/>
        <v>0</v>
      </c>
      <c r="AT20" s="17">
        <f t="shared" si="13"/>
        <v>0</v>
      </c>
      <c r="AU20" s="17">
        <f t="shared" si="14"/>
        <v>1</v>
      </c>
    </row>
    <row r="21" spans="1:47" ht="15.75" x14ac:dyDescent="0.25">
      <c r="A21" s="20" t="s">
        <v>24</v>
      </c>
      <c r="B21" s="23"/>
      <c r="C21" s="23"/>
      <c r="D21" s="23"/>
      <c r="E21" s="23"/>
      <c r="F21" s="29"/>
      <c r="G21" s="29"/>
      <c r="H21" s="38" t="s">
        <v>39</v>
      </c>
      <c r="I21" s="23"/>
      <c r="J21" s="23"/>
      <c r="K21" s="23"/>
      <c r="L21" s="23"/>
      <c r="M21" s="16" t="s">
        <v>38</v>
      </c>
      <c r="N21" s="16" t="s">
        <v>37</v>
      </c>
      <c r="O21" s="16" t="s">
        <v>60</v>
      </c>
      <c r="P21" s="29"/>
      <c r="Q21" s="29"/>
      <c r="R21" s="23"/>
      <c r="S21" s="23"/>
      <c r="T21" s="29"/>
      <c r="U21" s="30"/>
      <c r="V21" s="29"/>
      <c r="W21" s="30"/>
      <c r="X21" s="29"/>
      <c r="Y21" s="23"/>
      <c r="Z21" s="23"/>
      <c r="AA21" s="30"/>
      <c r="AB21" s="29"/>
      <c r="AC21" s="29"/>
      <c r="AD21" s="30"/>
      <c r="AE21" s="29"/>
      <c r="AF21" s="29"/>
      <c r="AG21" s="17">
        <f t="shared" si="0"/>
        <v>0</v>
      </c>
      <c r="AH21" s="17">
        <f t="shared" si="1"/>
        <v>0</v>
      </c>
      <c r="AI21" s="17">
        <f t="shared" si="2"/>
        <v>0</v>
      </c>
      <c r="AJ21" s="17">
        <f t="shared" si="3"/>
        <v>0</v>
      </c>
      <c r="AK21" s="17">
        <f t="shared" si="4"/>
        <v>1</v>
      </c>
      <c r="AL21" s="17">
        <f t="shared" si="5"/>
        <v>1</v>
      </c>
      <c r="AM21" s="17">
        <f t="shared" si="6"/>
        <v>1</v>
      </c>
      <c r="AN21" s="17">
        <f t="shared" si="7"/>
        <v>0</v>
      </c>
      <c r="AO21" s="17">
        <f t="shared" si="8"/>
        <v>0</v>
      </c>
      <c r="AP21" s="17">
        <f t="shared" si="9"/>
        <v>0</v>
      </c>
      <c r="AQ21" s="17">
        <f t="shared" si="10"/>
        <v>0</v>
      </c>
      <c r="AR21" s="17">
        <f t="shared" si="11"/>
        <v>0</v>
      </c>
      <c r="AS21" s="17">
        <f t="shared" si="12"/>
        <v>1</v>
      </c>
      <c r="AT21" s="17">
        <f t="shared" si="13"/>
        <v>0</v>
      </c>
      <c r="AU21" s="17">
        <f t="shared" si="14"/>
        <v>0</v>
      </c>
    </row>
    <row r="22" spans="1:47" ht="15.75" x14ac:dyDescent="0.25">
      <c r="A22" s="20" t="s">
        <v>25</v>
      </c>
      <c r="B22" s="23"/>
      <c r="C22" s="23"/>
      <c r="D22" s="23"/>
      <c r="E22" s="23"/>
      <c r="F22" s="29"/>
      <c r="G22" s="29"/>
      <c r="H22" s="38" t="s">
        <v>39</v>
      </c>
      <c r="I22" s="23"/>
      <c r="J22" s="24"/>
      <c r="K22" s="24"/>
      <c r="L22" s="23"/>
      <c r="M22" s="16" t="s">
        <v>38</v>
      </c>
      <c r="N22" s="29"/>
      <c r="O22" s="16" t="s">
        <v>60</v>
      </c>
      <c r="P22" s="21" t="s">
        <v>62</v>
      </c>
      <c r="Q22" s="21" t="s">
        <v>34</v>
      </c>
      <c r="R22" s="23"/>
      <c r="S22" s="23"/>
      <c r="T22" s="29"/>
      <c r="U22" s="30"/>
      <c r="V22" s="29"/>
      <c r="W22" s="30"/>
      <c r="X22" s="30"/>
      <c r="Y22" s="23"/>
      <c r="Z22" s="23"/>
      <c r="AA22" s="30"/>
      <c r="AB22" s="29"/>
      <c r="AC22" s="29"/>
      <c r="AD22" s="29"/>
      <c r="AE22" s="29"/>
      <c r="AF22" s="29"/>
      <c r="AG22" s="17">
        <f t="shared" si="0"/>
        <v>1</v>
      </c>
      <c r="AH22" s="17">
        <f t="shared" si="1"/>
        <v>0</v>
      </c>
      <c r="AI22" s="17">
        <f t="shared" si="2"/>
        <v>0</v>
      </c>
      <c r="AJ22" s="17">
        <f t="shared" si="3"/>
        <v>0</v>
      </c>
      <c r="AK22" s="17">
        <f t="shared" si="4"/>
        <v>1</v>
      </c>
      <c r="AL22" s="17">
        <f>COUNTIF(B22:AF22,"Х")+2</f>
        <v>3</v>
      </c>
      <c r="AM22" s="17">
        <f t="shared" si="6"/>
        <v>0</v>
      </c>
      <c r="AN22" s="17">
        <f t="shared" si="7"/>
        <v>0</v>
      </c>
      <c r="AO22" s="17">
        <f t="shared" si="8"/>
        <v>0</v>
      </c>
      <c r="AP22" s="17">
        <f t="shared" si="9"/>
        <v>0</v>
      </c>
      <c r="AQ22" s="17">
        <f t="shared" si="10"/>
        <v>0</v>
      </c>
      <c r="AR22" s="17">
        <f t="shared" si="11"/>
        <v>0</v>
      </c>
      <c r="AS22" s="17">
        <f t="shared" si="12"/>
        <v>1</v>
      </c>
      <c r="AT22" s="17">
        <f t="shared" si="13"/>
        <v>1</v>
      </c>
      <c r="AU22" s="17">
        <f t="shared" si="14"/>
        <v>0</v>
      </c>
    </row>
    <row r="23" spans="1:47" ht="15.75" x14ac:dyDescent="0.25">
      <c r="A23" s="20" t="s">
        <v>26</v>
      </c>
      <c r="B23" s="23"/>
      <c r="C23" s="23"/>
      <c r="D23" s="23"/>
      <c r="E23" s="23"/>
      <c r="F23" s="29"/>
      <c r="G23" s="29"/>
      <c r="H23" s="38" t="s">
        <v>39</v>
      </c>
      <c r="I23" s="23"/>
      <c r="J23" s="24"/>
      <c r="K23" s="24"/>
      <c r="L23" s="23"/>
      <c r="M23" s="16" t="s">
        <v>38</v>
      </c>
      <c r="N23" s="16" t="s">
        <v>37</v>
      </c>
      <c r="O23" s="16" t="s">
        <v>60</v>
      </c>
      <c r="P23" s="21" t="s">
        <v>62</v>
      </c>
      <c r="Q23" s="29"/>
      <c r="R23" s="23"/>
      <c r="S23" s="23"/>
      <c r="T23" s="29"/>
      <c r="U23" s="29"/>
      <c r="V23" s="29"/>
      <c r="W23" s="30"/>
      <c r="X23" s="30"/>
      <c r="Y23" s="23"/>
      <c r="Z23" s="23"/>
      <c r="AA23" s="30"/>
      <c r="AB23" s="30"/>
      <c r="AC23" s="29"/>
      <c r="AD23" s="29"/>
      <c r="AE23" s="29"/>
      <c r="AF23" s="29"/>
      <c r="AG23" s="17">
        <f t="shared" si="0"/>
        <v>0</v>
      </c>
      <c r="AH23" s="17">
        <f t="shared" si="1"/>
        <v>0</v>
      </c>
      <c r="AI23" s="17">
        <f t="shared" si="2"/>
        <v>0</v>
      </c>
      <c r="AJ23" s="17">
        <f t="shared" si="3"/>
        <v>0</v>
      </c>
      <c r="AK23" s="17">
        <f t="shared" si="4"/>
        <v>1</v>
      </c>
      <c r="AL23" s="17">
        <f t="shared" ref="AL23:AL24" si="16">COUNTIF(B23:AF23,"Х")</f>
        <v>1</v>
      </c>
      <c r="AM23" s="17">
        <f t="shared" si="6"/>
        <v>1</v>
      </c>
      <c r="AN23" s="17">
        <f t="shared" si="7"/>
        <v>0</v>
      </c>
      <c r="AO23" s="17">
        <f t="shared" si="8"/>
        <v>0</v>
      </c>
      <c r="AP23" s="17">
        <f t="shared" si="9"/>
        <v>0</v>
      </c>
      <c r="AQ23" s="17">
        <f t="shared" si="10"/>
        <v>0</v>
      </c>
      <c r="AR23" s="17">
        <f t="shared" si="11"/>
        <v>0</v>
      </c>
      <c r="AS23" s="17">
        <f t="shared" si="12"/>
        <v>1</v>
      </c>
      <c r="AT23" s="17">
        <f t="shared" si="13"/>
        <v>1</v>
      </c>
      <c r="AU23" s="17">
        <f t="shared" si="14"/>
        <v>0</v>
      </c>
    </row>
    <row r="24" spans="1:47" ht="15.75" x14ac:dyDescent="0.25">
      <c r="A24" s="20" t="s">
        <v>73</v>
      </c>
      <c r="B24" s="23"/>
      <c r="C24" s="23"/>
      <c r="D24" s="23"/>
      <c r="E24" s="23"/>
      <c r="F24" s="29"/>
      <c r="G24" s="29"/>
      <c r="H24" s="38" t="s">
        <v>39</v>
      </c>
      <c r="I24" s="23"/>
      <c r="J24" s="24"/>
      <c r="K24" s="24"/>
      <c r="L24" s="23"/>
      <c r="M24" s="16" t="s">
        <v>38</v>
      </c>
      <c r="N24" s="29"/>
      <c r="O24" s="16" t="s">
        <v>60</v>
      </c>
      <c r="P24" s="29"/>
      <c r="Q24" s="21" t="s">
        <v>34</v>
      </c>
      <c r="R24" s="23"/>
      <c r="S24" s="23"/>
      <c r="T24" s="29"/>
      <c r="U24" s="29"/>
      <c r="V24" s="29"/>
      <c r="W24" s="30"/>
      <c r="X24" s="30"/>
      <c r="Y24" s="23"/>
      <c r="Z24" s="23"/>
      <c r="AA24" s="30"/>
      <c r="AB24" s="30"/>
      <c r="AC24" s="29"/>
      <c r="AD24" s="29"/>
      <c r="AE24" s="29"/>
      <c r="AF24" s="29"/>
      <c r="AG24" s="17">
        <f t="shared" si="0"/>
        <v>1</v>
      </c>
      <c r="AH24" s="17">
        <f t="shared" si="1"/>
        <v>0</v>
      </c>
      <c r="AI24" s="17">
        <f t="shared" si="2"/>
        <v>0</v>
      </c>
      <c r="AJ24" s="17">
        <f t="shared" si="3"/>
        <v>0</v>
      </c>
      <c r="AK24" s="17">
        <f t="shared" si="4"/>
        <v>1</v>
      </c>
      <c r="AL24" s="17">
        <f t="shared" si="16"/>
        <v>1</v>
      </c>
      <c r="AM24" s="17">
        <f t="shared" si="6"/>
        <v>0</v>
      </c>
      <c r="AN24" s="17">
        <f t="shared" si="7"/>
        <v>0</v>
      </c>
      <c r="AO24" s="17">
        <f t="shared" si="8"/>
        <v>0</v>
      </c>
      <c r="AP24" s="17">
        <f t="shared" si="9"/>
        <v>0</v>
      </c>
      <c r="AQ24" s="17">
        <f t="shared" si="10"/>
        <v>0</v>
      </c>
      <c r="AR24" s="17">
        <f t="shared" si="11"/>
        <v>0</v>
      </c>
      <c r="AS24" s="17">
        <f t="shared" si="12"/>
        <v>1</v>
      </c>
      <c r="AT24" s="17">
        <f t="shared" si="13"/>
        <v>0</v>
      </c>
      <c r="AU24" s="17">
        <f t="shared" si="14"/>
        <v>0</v>
      </c>
    </row>
    <row r="25" spans="1:47" ht="15.75" x14ac:dyDescent="0.25">
      <c r="A25" s="20" t="s">
        <v>84</v>
      </c>
      <c r="B25" s="23"/>
      <c r="C25" s="23"/>
      <c r="D25" s="23"/>
      <c r="E25" s="23"/>
      <c r="F25" s="29"/>
      <c r="G25" s="29"/>
      <c r="H25" s="38" t="s">
        <v>39</v>
      </c>
      <c r="I25" s="23"/>
      <c r="J25" s="24"/>
      <c r="K25" s="24"/>
      <c r="L25" s="23"/>
      <c r="M25" s="16" t="s">
        <v>38</v>
      </c>
      <c r="N25" s="16" t="s">
        <v>37</v>
      </c>
      <c r="O25" s="16" t="s">
        <v>60</v>
      </c>
      <c r="P25" s="29"/>
      <c r="Q25" s="29"/>
      <c r="R25" s="23"/>
      <c r="S25" s="23"/>
      <c r="T25" s="29"/>
      <c r="U25" s="29"/>
      <c r="V25" s="29"/>
      <c r="W25" s="30"/>
      <c r="X25" s="30"/>
      <c r="Y25" s="23"/>
      <c r="Z25" s="23"/>
      <c r="AA25" s="30"/>
      <c r="AB25" s="30"/>
      <c r="AC25" s="29"/>
      <c r="AD25" s="29"/>
      <c r="AE25" s="29"/>
      <c r="AF25" s="29"/>
      <c r="AG25" s="17">
        <f t="shared" si="0"/>
        <v>0</v>
      </c>
      <c r="AH25" s="17">
        <f t="shared" si="1"/>
        <v>0</v>
      </c>
      <c r="AI25" s="17">
        <f t="shared" si="2"/>
        <v>0</v>
      </c>
      <c r="AJ25" s="17">
        <f t="shared" si="3"/>
        <v>0</v>
      </c>
      <c r="AK25" s="17">
        <f t="shared" si="4"/>
        <v>1</v>
      </c>
      <c r="AL25" s="17">
        <f t="shared" si="5"/>
        <v>1</v>
      </c>
      <c r="AM25" s="17">
        <f t="shared" si="6"/>
        <v>1</v>
      </c>
      <c r="AN25" s="17">
        <f t="shared" si="7"/>
        <v>0</v>
      </c>
      <c r="AO25" s="17">
        <f t="shared" si="8"/>
        <v>0</v>
      </c>
      <c r="AP25" s="17">
        <f t="shared" si="9"/>
        <v>0</v>
      </c>
      <c r="AQ25" s="17">
        <f t="shared" si="10"/>
        <v>0</v>
      </c>
      <c r="AR25" s="17">
        <f t="shared" si="11"/>
        <v>0</v>
      </c>
      <c r="AS25" s="17">
        <f t="shared" si="12"/>
        <v>1</v>
      </c>
      <c r="AT25" s="17">
        <f t="shared" si="13"/>
        <v>0</v>
      </c>
      <c r="AU25" s="17">
        <f t="shared" si="14"/>
        <v>0</v>
      </c>
    </row>
    <row r="26" spans="1:47" ht="15.75" x14ac:dyDescent="0.25">
      <c r="A26" s="20" t="s">
        <v>85</v>
      </c>
      <c r="B26" s="23"/>
      <c r="C26" s="23"/>
      <c r="D26" s="23"/>
      <c r="E26" s="23"/>
      <c r="F26" s="26"/>
      <c r="G26" s="26"/>
      <c r="H26" s="26"/>
      <c r="I26" s="23"/>
      <c r="J26" s="23"/>
      <c r="K26" s="23"/>
      <c r="L26" s="23"/>
      <c r="M26" s="21" t="s">
        <v>34</v>
      </c>
      <c r="N26" s="21" t="s">
        <v>62</v>
      </c>
      <c r="O26" s="26"/>
      <c r="P26" s="33"/>
      <c r="Q26" s="16" t="s">
        <v>37</v>
      </c>
      <c r="R26" s="23"/>
      <c r="S26" s="23"/>
      <c r="T26" s="16" t="s">
        <v>38</v>
      </c>
      <c r="U26" s="30"/>
      <c r="V26" s="16" t="s">
        <v>64</v>
      </c>
      <c r="W26" s="30"/>
      <c r="X26" s="30"/>
      <c r="Y26" s="23"/>
      <c r="Z26" s="23"/>
      <c r="AA26" s="30"/>
      <c r="AB26" s="29"/>
      <c r="AC26" s="29"/>
      <c r="AD26" s="29"/>
      <c r="AE26" s="29"/>
      <c r="AF26" s="29"/>
      <c r="AG26" s="17">
        <f t="shared" si="0"/>
        <v>1</v>
      </c>
      <c r="AH26" s="17">
        <f t="shared" si="1"/>
        <v>0</v>
      </c>
      <c r="AI26" s="17">
        <f t="shared" si="2"/>
        <v>0</v>
      </c>
      <c r="AJ26" s="17">
        <f t="shared" si="3"/>
        <v>0</v>
      </c>
      <c r="AK26" s="17">
        <f t="shared" si="4"/>
        <v>1</v>
      </c>
      <c r="AL26" s="17">
        <f t="shared" si="5"/>
        <v>0</v>
      </c>
      <c r="AM26" s="17">
        <f t="shared" si="6"/>
        <v>1</v>
      </c>
      <c r="AN26" s="17">
        <f t="shared" si="7"/>
        <v>0</v>
      </c>
      <c r="AO26" s="17">
        <f t="shared" si="8"/>
        <v>0</v>
      </c>
      <c r="AP26" s="17">
        <f t="shared" si="9"/>
        <v>0</v>
      </c>
      <c r="AQ26" s="17">
        <f t="shared" si="10"/>
        <v>0</v>
      </c>
      <c r="AR26" s="17">
        <f t="shared" si="11"/>
        <v>0</v>
      </c>
      <c r="AS26" s="17">
        <f t="shared" si="12"/>
        <v>0</v>
      </c>
      <c r="AT26" s="17">
        <f t="shared" si="13"/>
        <v>1</v>
      </c>
      <c r="AU26" s="17">
        <f t="shared" si="14"/>
        <v>1</v>
      </c>
    </row>
    <row r="27" spans="1:47" ht="15.75" x14ac:dyDescent="0.25">
      <c r="A27" s="20" t="s">
        <v>74</v>
      </c>
      <c r="B27" s="23"/>
      <c r="C27" s="23"/>
      <c r="D27" s="23"/>
      <c r="E27" s="23"/>
      <c r="F27" s="26"/>
      <c r="G27" s="26"/>
      <c r="H27" s="26"/>
      <c r="I27" s="23"/>
      <c r="J27" s="23"/>
      <c r="K27" s="23"/>
      <c r="L27" s="23"/>
      <c r="M27" s="21" t="s">
        <v>34</v>
      </c>
      <c r="N27" s="21" t="s">
        <v>62</v>
      </c>
      <c r="O27" s="26"/>
      <c r="P27" s="21" t="s">
        <v>43</v>
      </c>
      <c r="Q27" s="26"/>
      <c r="R27" s="23"/>
      <c r="S27" s="23"/>
      <c r="T27" s="29"/>
      <c r="U27" s="30"/>
      <c r="V27" s="16" t="s">
        <v>64</v>
      </c>
      <c r="W27" s="30"/>
      <c r="X27" s="30"/>
      <c r="Y27" s="23"/>
      <c r="Z27" s="23"/>
      <c r="AA27" s="30"/>
      <c r="AB27" s="29"/>
      <c r="AC27" s="29"/>
      <c r="AD27" s="29"/>
      <c r="AE27" s="29"/>
      <c r="AF27" s="29"/>
      <c r="AG27" s="17">
        <f t="shared" si="0"/>
        <v>1</v>
      </c>
      <c r="AH27" s="17">
        <f t="shared" si="1"/>
        <v>1</v>
      </c>
      <c r="AI27" s="17">
        <f t="shared" si="2"/>
        <v>0</v>
      </c>
      <c r="AJ27" s="17">
        <f t="shared" si="3"/>
        <v>0</v>
      </c>
      <c r="AK27" s="17">
        <f t="shared" si="4"/>
        <v>0</v>
      </c>
      <c r="AL27" s="17">
        <f t="shared" si="5"/>
        <v>0</v>
      </c>
      <c r="AM27" s="17">
        <f t="shared" si="6"/>
        <v>0</v>
      </c>
      <c r="AN27" s="17">
        <f t="shared" si="7"/>
        <v>0</v>
      </c>
      <c r="AO27" s="17">
        <f t="shared" si="8"/>
        <v>0</v>
      </c>
      <c r="AP27" s="17">
        <f t="shared" si="9"/>
        <v>0</v>
      </c>
      <c r="AQ27" s="17">
        <f t="shared" si="10"/>
        <v>0</v>
      </c>
      <c r="AR27" s="17">
        <f t="shared" si="11"/>
        <v>0</v>
      </c>
      <c r="AS27" s="17">
        <f t="shared" si="12"/>
        <v>0</v>
      </c>
      <c r="AT27" s="17">
        <f t="shared" si="13"/>
        <v>1</v>
      </c>
      <c r="AU27" s="17">
        <f t="shared" si="14"/>
        <v>1</v>
      </c>
    </row>
    <row r="28" spans="1:47" ht="15.75" x14ac:dyDescent="0.25">
      <c r="A28" s="20" t="s">
        <v>86</v>
      </c>
      <c r="B28" s="23"/>
      <c r="C28" s="23"/>
      <c r="D28" s="23"/>
      <c r="E28" s="23"/>
      <c r="F28" s="16" t="s">
        <v>34</v>
      </c>
      <c r="G28" s="26"/>
      <c r="H28" s="21" t="s">
        <v>43</v>
      </c>
      <c r="I28" s="23"/>
      <c r="J28" s="23"/>
      <c r="K28" s="23"/>
      <c r="L28" s="23"/>
      <c r="M28" s="33"/>
      <c r="N28" s="26"/>
      <c r="O28" s="26"/>
      <c r="P28" s="33"/>
      <c r="Q28" s="26"/>
      <c r="R28" s="23"/>
      <c r="S28" s="23"/>
      <c r="T28" s="16" t="s">
        <v>38</v>
      </c>
      <c r="U28" s="30"/>
      <c r="V28" s="16" t="s">
        <v>64</v>
      </c>
      <c r="W28" s="30"/>
      <c r="X28" s="30"/>
      <c r="Y28" s="23"/>
      <c r="Z28" s="23"/>
      <c r="AA28" s="30"/>
      <c r="AB28" s="29"/>
      <c r="AC28" s="29"/>
      <c r="AD28" s="29"/>
      <c r="AE28" s="29"/>
      <c r="AF28" s="29"/>
      <c r="AG28" s="17">
        <f t="shared" si="0"/>
        <v>1</v>
      </c>
      <c r="AH28" s="17">
        <f t="shared" si="1"/>
        <v>1</v>
      </c>
      <c r="AI28" s="17">
        <f t="shared" si="2"/>
        <v>0</v>
      </c>
      <c r="AJ28" s="17">
        <f t="shared" si="3"/>
        <v>0</v>
      </c>
      <c r="AK28" s="17">
        <f t="shared" si="4"/>
        <v>1</v>
      </c>
      <c r="AL28" s="17">
        <f t="shared" si="5"/>
        <v>0</v>
      </c>
      <c r="AM28" s="17">
        <f t="shared" si="6"/>
        <v>0</v>
      </c>
      <c r="AN28" s="17">
        <f t="shared" si="7"/>
        <v>0</v>
      </c>
      <c r="AO28" s="17">
        <f t="shared" si="8"/>
        <v>0</v>
      </c>
      <c r="AP28" s="17">
        <f t="shared" si="9"/>
        <v>0</v>
      </c>
      <c r="AQ28" s="17">
        <f t="shared" si="10"/>
        <v>0</v>
      </c>
      <c r="AR28" s="17">
        <f t="shared" si="11"/>
        <v>0</v>
      </c>
      <c r="AS28" s="17">
        <f t="shared" si="12"/>
        <v>0</v>
      </c>
      <c r="AT28" s="17">
        <f t="shared" si="13"/>
        <v>0</v>
      </c>
      <c r="AU28" s="17">
        <f t="shared" si="14"/>
        <v>1</v>
      </c>
    </row>
    <row r="29" spans="1:47" ht="15.75" x14ac:dyDescent="0.25">
      <c r="A29" s="20" t="s">
        <v>87</v>
      </c>
      <c r="B29" s="23"/>
      <c r="C29" s="23"/>
      <c r="D29" s="23"/>
      <c r="E29" s="23"/>
      <c r="F29" s="16" t="s">
        <v>34</v>
      </c>
      <c r="G29" s="26"/>
      <c r="H29" s="26"/>
      <c r="I29" s="23"/>
      <c r="J29" s="23"/>
      <c r="K29" s="23"/>
      <c r="L29" s="23"/>
      <c r="M29" s="33"/>
      <c r="N29" s="33"/>
      <c r="O29" s="26"/>
      <c r="P29" s="33"/>
      <c r="Q29" s="26"/>
      <c r="R29" s="23"/>
      <c r="S29" s="23"/>
      <c r="T29" s="29"/>
      <c r="U29" s="30"/>
      <c r="V29" s="16" t="s">
        <v>64</v>
      </c>
      <c r="W29" s="30"/>
      <c r="X29" s="30"/>
      <c r="Y29" s="23"/>
      <c r="Z29" s="23"/>
      <c r="AA29" s="30"/>
      <c r="AB29" s="29"/>
      <c r="AC29" s="29"/>
      <c r="AD29" s="29"/>
      <c r="AE29" s="29"/>
      <c r="AF29" s="29"/>
      <c r="AG29" s="17">
        <f t="shared" si="0"/>
        <v>1</v>
      </c>
      <c r="AH29" s="17">
        <f t="shared" si="1"/>
        <v>0</v>
      </c>
      <c r="AI29" s="17">
        <f t="shared" si="2"/>
        <v>0</v>
      </c>
      <c r="AJ29" s="17">
        <f t="shared" si="3"/>
        <v>0</v>
      </c>
      <c r="AK29" s="17">
        <f t="shared" si="4"/>
        <v>0</v>
      </c>
      <c r="AL29" s="17">
        <f t="shared" si="5"/>
        <v>0</v>
      </c>
      <c r="AM29" s="17">
        <f t="shared" si="6"/>
        <v>0</v>
      </c>
      <c r="AN29" s="17">
        <f t="shared" si="7"/>
        <v>0</v>
      </c>
      <c r="AO29" s="17">
        <f t="shared" si="8"/>
        <v>0</v>
      </c>
      <c r="AP29" s="17">
        <f t="shared" si="9"/>
        <v>0</v>
      </c>
      <c r="AQ29" s="17">
        <f t="shared" si="10"/>
        <v>0</v>
      </c>
      <c r="AR29" s="17">
        <f t="shared" si="11"/>
        <v>0</v>
      </c>
      <c r="AS29" s="17">
        <f t="shared" si="12"/>
        <v>0</v>
      </c>
      <c r="AT29" s="17">
        <f t="shared" si="13"/>
        <v>0</v>
      </c>
      <c r="AU29" s="17">
        <f t="shared" si="14"/>
        <v>1</v>
      </c>
    </row>
    <row r="30" spans="1:47" ht="15.75" x14ac:dyDescent="0.25">
      <c r="A30" s="20" t="s">
        <v>88</v>
      </c>
      <c r="B30" s="23"/>
      <c r="C30" s="23"/>
      <c r="D30" s="23"/>
      <c r="E30" s="23"/>
      <c r="F30" s="29"/>
      <c r="G30" s="29"/>
      <c r="H30" s="29"/>
      <c r="I30" s="23"/>
      <c r="J30" s="23"/>
      <c r="K30" s="27"/>
      <c r="L30" s="23"/>
      <c r="M30" s="16" t="s">
        <v>37</v>
      </c>
      <c r="N30" s="16" t="s">
        <v>64</v>
      </c>
      <c r="O30" s="21" t="s">
        <v>60</v>
      </c>
      <c r="P30" s="29"/>
      <c r="Q30" s="29"/>
      <c r="R30" s="23"/>
      <c r="S30" s="23"/>
      <c r="T30" s="29"/>
      <c r="U30" s="29"/>
      <c r="V30" s="29"/>
      <c r="W30" s="29"/>
      <c r="X30" s="29"/>
      <c r="Y30" s="23"/>
      <c r="Z30" s="24"/>
      <c r="AA30" s="30"/>
      <c r="AB30" s="29"/>
      <c r="AC30" s="29"/>
      <c r="AD30" s="30"/>
      <c r="AE30" s="29"/>
      <c r="AF30" s="29"/>
      <c r="AG30" s="17">
        <f t="shared" si="0"/>
        <v>0</v>
      </c>
      <c r="AH30" s="17">
        <f t="shared" si="1"/>
        <v>0</v>
      </c>
      <c r="AI30" s="17">
        <f t="shared" si="2"/>
        <v>0</v>
      </c>
      <c r="AJ30" s="17">
        <f t="shared" si="3"/>
        <v>0</v>
      </c>
      <c r="AK30" s="17">
        <f t="shared" si="4"/>
        <v>0</v>
      </c>
      <c r="AL30" s="17">
        <f t="shared" si="5"/>
        <v>0</v>
      </c>
      <c r="AM30" s="17">
        <f t="shared" si="6"/>
        <v>1</v>
      </c>
      <c r="AN30" s="17">
        <f t="shared" si="7"/>
        <v>0</v>
      </c>
      <c r="AO30" s="17">
        <f t="shared" si="8"/>
        <v>0</v>
      </c>
      <c r="AP30" s="17">
        <f t="shared" si="9"/>
        <v>0</v>
      </c>
      <c r="AQ30" s="17">
        <f t="shared" si="10"/>
        <v>0</v>
      </c>
      <c r="AR30" s="17">
        <f t="shared" si="11"/>
        <v>0</v>
      </c>
      <c r="AS30" s="17">
        <f t="shared" si="12"/>
        <v>1</v>
      </c>
      <c r="AT30" s="17">
        <f t="shared" si="13"/>
        <v>0</v>
      </c>
      <c r="AU30" s="17">
        <f t="shared" si="14"/>
        <v>1</v>
      </c>
    </row>
    <row r="31" spans="1:47" ht="15.75" x14ac:dyDescent="0.25">
      <c r="A31" s="18" t="s">
        <v>75</v>
      </c>
      <c r="B31" s="23"/>
      <c r="C31" s="23"/>
      <c r="D31" s="23"/>
      <c r="E31" s="23"/>
      <c r="F31" s="29"/>
      <c r="G31" s="29"/>
      <c r="H31" s="29"/>
      <c r="I31" s="23"/>
      <c r="J31" s="23"/>
      <c r="K31" s="23"/>
      <c r="L31" s="23"/>
      <c r="M31" s="21" t="s">
        <v>37</v>
      </c>
      <c r="N31" s="16" t="s">
        <v>64</v>
      </c>
      <c r="O31" s="21" t="s">
        <v>60</v>
      </c>
      <c r="P31" s="30"/>
      <c r="Q31" s="29"/>
      <c r="R31" s="23"/>
      <c r="S31" s="23"/>
      <c r="T31" s="29"/>
      <c r="U31" s="29"/>
      <c r="V31" s="29"/>
      <c r="W31" s="29"/>
      <c r="X31" s="29"/>
      <c r="Y31" s="23"/>
      <c r="Z31" s="24"/>
      <c r="AA31" s="29"/>
      <c r="AB31" s="29"/>
      <c r="AC31" s="29"/>
      <c r="AD31" s="29"/>
      <c r="AE31" s="29"/>
      <c r="AF31" s="29"/>
      <c r="AG31" s="17">
        <f t="shared" si="0"/>
        <v>0</v>
      </c>
      <c r="AH31" s="17">
        <f t="shared" si="1"/>
        <v>0</v>
      </c>
      <c r="AI31" s="17">
        <f t="shared" si="2"/>
        <v>0</v>
      </c>
      <c r="AJ31" s="17">
        <f t="shared" si="3"/>
        <v>0</v>
      </c>
      <c r="AK31" s="17">
        <f t="shared" si="4"/>
        <v>0</v>
      </c>
      <c r="AL31" s="17">
        <f t="shared" si="5"/>
        <v>0</v>
      </c>
      <c r="AM31" s="17">
        <f t="shared" si="6"/>
        <v>1</v>
      </c>
      <c r="AN31" s="17">
        <f t="shared" si="7"/>
        <v>0</v>
      </c>
      <c r="AO31" s="17">
        <f t="shared" si="8"/>
        <v>0</v>
      </c>
      <c r="AP31" s="17">
        <f t="shared" si="9"/>
        <v>0</v>
      </c>
      <c r="AQ31" s="17">
        <f t="shared" si="10"/>
        <v>0</v>
      </c>
      <c r="AR31" s="17">
        <f t="shared" si="11"/>
        <v>0</v>
      </c>
      <c r="AS31" s="17">
        <f t="shared" si="12"/>
        <v>1</v>
      </c>
      <c r="AT31" s="17">
        <f t="shared" si="13"/>
        <v>0</v>
      </c>
      <c r="AU31" s="17">
        <f t="shared" si="14"/>
        <v>1</v>
      </c>
    </row>
    <row r="32" spans="1:47" ht="15.75" x14ac:dyDescent="0.25">
      <c r="A32" s="20" t="s">
        <v>76</v>
      </c>
      <c r="B32" s="23"/>
      <c r="C32" s="23"/>
      <c r="D32" s="23"/>
      <c r="E32" s="23"/>
      <c r="F32" s="29"/>
      <c r="G32" s="29"/>
      <c r="H32" s="29"/>
      <c r="I32" s="23"/>
      <c r="J32" s="23"/>
      <c r="K32" s="24"/>
      <c r="L32" s="23"/>
      <c r="M32" s="16" t="s">
        <v>37</v>
      </c>
      <c r="N32" s="16" t="s">
        <v>64</v>
      </c>
      <c r="O32" s="21" t="s">
        <v>60</v>
      </c>
      <c r="P32" s="21" t="s">
        <v>43</v>
      </c>
      <c r="Q32" s="21" t="s">
        <v>44</v>
      </c>
      <c r="R32" s="23"/>
      <c r="S32" s="23"/>
      <c r="T32" s="29"/>
      <c r="U32" s="29"/>
      <c r="V32" s="29"/>
      <c r="W32" s="29"/>
      <c r="X32" s="29"/>
      <c r="Y32" s="23"/>
      <c r="Z32" s="23"/>
      <c r="AA32" s="30"/>
      <c r="AB32" s="29"/>
      <c r="AC32" s="29"/>
      <c r="AD32" s="30"/>
      <c r="AE32" s="29"/>
      <c r="AF32" s="29"/>
      <c r="AG32" s="17">
        <f t="shared" si="0"/>
        <v>0</v>
      </c>
      <c r="AH32" s="17">
        <f t="shared" si="1"/>
        <v>1</v>
      </c>
      <c r="AI32" s="17">
        <f t="shared" si="2"/>
        <v>0</v>
      </c>
      <c r="AJ32" s="17">
        <f t="shared" si="3"/>
        <v>1</v>
      </c>
      <c r="AK32" s="17">
        <f t="shared" si="4"/>
        <v>0</v>
      </c>
      <c r="AL32" s="17">
        <f t="shared" si="5"/>
        <v>0</v>
      </c>
      <c r="AM32" s="17">
        <f t="shared" si="6"/>
        <v>1</v>
      </c>
      <c r="AN32" s="17">
        <f t="shared" si="7"/>
        <v>0</v>
      </c>
      <c r="AO32" s="17">
        <f t="shared" si="8"/>
        <v>0</v>
      </c>
      <c r="AP32" s="17">
        <f t="shared" si="9"/>
        <v>0</v>
      </c>
      <c r="AQ32" s="17">
        <f t="shared" si="10"/>
        <v>0</v>
      </c>
      <c r="AR32" s="17">
        <f t="shared" si="11"/>
        <v>0</v>
      </c>
      <c r="AS32" s="17">
        <f t="shared" si="12"/>
        <v>1</v>
      </c>
      <c r="AT32" s="17">
        <f t="shared" si="13"/>
        <v>0</v>
      </c>
      <c r="AU32" s="17">
        <f t="shared" si="14"/>
        <v>1</v>
      </c>
    </row>
    <row r="33" spans="1:47" ht="15.75" x14ac:dyDescent="0.25">
      <c r="A33" s="18" t="s">
        <v>89</v>
      </c>
      <c r="B33" s="23"/>
      <c r="C33" s="23"/>
      <c r="D33" s="23"/>
      <c r="E33" s="23"/>
      <c r="F33" s="29"/>
      <c r="G33" s="29"/>
      <c r="H33" s="29"/>
      <c r="I33" s="23"/>
      <c r="J33" s="23"/>
      <c r="K33" s="23"/>
      <c r="L33" s="23"/>
      <c r="M33" s="30"/>
      <c r="N33" s="16" t="s">
        <v>64</v>
      </c>
      <c r="O33" s="21" t="s">
        <v>94</v>
      </c>
      <c r="P33" s="21" t="s">
        <v>43</v>
      </c>
      <c r="Q33" s="21" t="s">
        <v>44</v>
      </c>
      <c r="R33" s="23"/>
      <c r="S33" s="23"/>
      <c r="T33" s="29"/>
      <c r="U33" s="29"/>
      <c r="V33" s="29"/>
      <c r="W33" s="29"/>
      <c r="X33" s="29"/>
      <c r="Y33" s="23"/>
      <c r="Z33" s="23"/>
      <c r="AA33" s="29"/>
      <c r="AB33" s="29"/>
      <c r="AC33" s="29"/>
      <c r="AD33" s="29"/>
      <c r="AE33" s="29"/>
      <c r="AF33" s="29"/>
      <c r="AG33" s="17">
        <f t="shared" si="0"/>
        <v>0</v>
      </c>
      <c r="AH33" s="17">
        <f t="shared" si="1"/>
        <v>1</v>
      </c>
      <c r="AI33" s="17">
        <f t="shared" si="2"/>
        <v>0</v>
      </c>
      <c r="AJ33" s="17">
        <f t="shared" si="3"/>
        <v>1</v>
      </c>
      <c r="AK33" s="17">
        <f t="shared" si="4"/>
        <v>0</v>
      </c>
      <c r="AL33" s="17">
        <f t="shared" si="5"/>
        <v>0</v>
      </c>
      <c r="AM33" s="17">
        <f t="shared" si="6"/>
        <v>0</v>
      </c>
      <c r="AN33" s="17">
        <f t="shared" si="7"/>
        <v>0</v>
      </c>
      <c r="AO33" s="17">
        <f t="shared" si="8"/>
        <v>0</v>
      </c>
      <c r="AP33" s="17">
        <f t="shared" si="9"/>
        <v>0</v>
      </c>
      <c r="AQ33" s="17">
        <f t="shared" si="10"/>
        <v>0</v>
      </c>
      <c r="AR33" s="17">
        <f t="shared" si="11"/>
        <v>0</v>
      </c>
      <c r="AS33" s="17">
        <f t="shared" si="12"/>
        <v>0</v>
      </c>
      <c r="AT33" s="17">
        <f t="shared" si="13"/>
        <v>0</v>
      </c>
      <c r="AU33" s="17">
        <f t="shared" si="14"/>
        <v>1</v>
      </c>
    </row>
    <row r="35" spans="1:47" x14ac:dyDescent="0.25">
      <c r="B35" s="11"/>
      <c r="D35" s="1" t="s">
        <v>36</v>
      </c>
      <c r="Q35" s="9"/>
      <c r="S35" s="1" t="s">
        <v>35</v>
      </c>
    </row>
    <row r="37" spans="1:47" x14ac:dyDescent="0.25">
      <c r="B37" s="8"/>
      <c r="D37" s="1" t="s">
        <v>42</v>
      </c>
      <c r="Q37" s="13"/>
      <c r="S37" s="1" t="s">
        <v>32</v>
      </c>
      <c r="X37" s="14" t="s">
        <v>34</v>
      </c>
      <c r="Y37" s="1" t="s">
        <v>49</v>
      </c>
      <c r="AD37" s="16" t="s">
        <v>37</v>
      </c>
      <c r="AE37" s="1" t="s">
        <v>54</v>
      </c>
    </row>
    <row r="38" spans="1:47" x14ac:dyDescent="0.25">
      <c r="X38" s="14" t="s">
        <v>33</v>
      </c>
      <c r="Y38" s="1" t="s">
        <v>48</v>
      </c>
      <c r="AD38" s="16" t="s">
        <v>45</v>
      </c>
      <c r="AE38" s="1" t="s">
        <v>55</v>
      </c>
    </row>
    <row r="39" spans="1:47" x14ac:dyDescent="0.25">
      <c r="Q39" s="14" t="s">
        <v>60</v>
      </c>
      <c r="R39" s="12" t="s">
        <v>61</v>
      </c>
      <c r="X39" s="14" t="s">
        <v>43</v>
      </c>
      <c r="Y39" s="1" t="s">
        <v>50</v>
      </c>
      <c r="AD39" s="16" t="s">
        <v>40</v>
      </c>
      <c r="AE39" s="1" t="s">
        <v>56</v>
      </c>
    </row>
    <row r="40" spans="1:47" x14ac:dyDescent="0.25">
      <c r="Q40" s="15" t="s">
        <v>62</v>
      </c>
      <c r="R40" s="12" t="s">
        <v>63</v>
      </c>
      <c r="X40" s="14" t="s">
        <v>44</v>
      </c>
      <c r="Y40" s="1" t="s">
        <v>51</v>
      </c>
      <c r="AD40" s="16" t="s">
        <v>47</v>
      </c>
      <c r="AE40" s="1" t="s">
        <v>57</v>
      </c>
    </row>
    <row r="41" spans="1:47" x14ac:dyDescent="0.25">
      <c r="Q41" s="16" t="s">
        <v>66</v>
      </c>
      <c r="R41" s="1" t="s">
        <v>67</v>
      </c>
      <c r="X41" s="16" t="s">
        <v>38</v>
      </c>
      <c r="Y41" s="1" t="s">
        <v>52</v>
      </c>
      <c r="AD41" s="16" t="s">
        <v>46</v>
      </c>
      <c r="AE41" s="1" t="s">
        <v>58</v>
      </c>
    </row>
    <row r="42" spans="1:47" x14ac:dyDescent="0.25">
      <c r="X42" s="16" t="s">
        <v>39</v>
      </c>
      <c r="Y42" s="1" t="s">
        <v>53</v>
      </c>
      <c r="AD42" s="16" t="s">
        <v>41</v>
      </c>
      <c r="AE42" s="1" t="s">
        <v>59</v>
      </c>
    </row>
    <row r="43" spans="1:47" x14ac:dyDescent="0.25">
      <c r="AD43" s="16" t="s">
        <v>64</v>
      </c>
      <c r="AE43" s="35" t="s">
        <v>90</v>
      </c>
      <c r="AF43" s="35"/>
      <c r="AG43" s="35"/>
      <c r="AH43" s="35"/>
      <c r="AI43" s="35"/>
    </row>
  </sheetData>
  <mergeCells count="2">
    <mergeCell ref="S1:X1"/>
    <mergeCell ref="AE43:AI43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ШАБЛОН</vt:lpstr>
      <vt:lpstr>январь</vt:lpstr>
      <vt:lpstr>февраль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2025-01-29T10:32:52Z</dcterms:modified>
</cp:coreProperties>
</file>